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9420" activeTab="0"/>
  </bookViews>
  <sheets>
    <sheet name="pccmef-01102017-31122017" sheetId="1" r:id="rId1"/>
  </sheets>
  <definedNames/>
  <calcPr fullCalcOnLoad="1"/>
</workbook>
</file>

<file path=xl/sharedStrings.xml><?xml version="1.0" encoding="utf-8"?>
<sst xmlns="http://schemas.openxmlformats.org/spreadsheetml/2006/main" count="2267" uniqueCount="670">
  <si>
    <t>Amm.CF</t>
  </si>
  <si>
    <t>Amm.Cod.Uff</t>
  </si>
  <si>
    <t>For.CF</t>
  </si>
  <si>
    <t>For.P.IVA</t>
  </si>
  <si>
    <t>Fat.Num</t>
  </si>
  <si>
    <t>Fat.Data</t>
  </si>
  <si>
    <t>Fat.Lordo</t>
  </si>
  <si>
    <t>Sca.Comun</t>
  </si>
  <si>
    <t>Sca.Impo</t>
  </si>
  <si>
    <t>Sca.Data</t>
  </si>
  <si>
    <t>Pag.Impo</t>
  </si>
  <si>
    <t>Pag.M.Num</t>
  </si>
  <si>
    <t>Pag.M.Dat</t>
  </si>
  <si>
    <t>03099960365</t>
  </si>
  <si>
    <t>UFYX84</t>
  </si>
  <si>
    <t>02974560100</t>
  </si>
  <si>
    <t>IT02974560100</t>
  </si>
  <si>
    <t>VA-6509</t>
  </si>
  <si>
    <t>31/05/2017</t>
  </si>
  <si>
    <t/>
  </si>
  <si>
    <t>SI</t>
  </si>
  <si>
    <t>31/07/2017</t>
  </si>
  <si>
    <t>1292</t>
  </si>
  <si>
    <t>09/10/2017</t>
  </si>
  <si>
    <t>VA-6508</t>
  </si>
  <si>
    <t>1293</t>
  </si>
  <si>
    <t>VA-6507</t>
  </si>
  <si>
    <t>1294</t>
  </si>
  <si>
    <t>VA-9130</t>
  </si>
  <si>
    <t>30/09/2017</t>
  </si>
  <si>
    <t>1295</t>
  </si>
  <si>
    <t>16/10/2017</t>
  </si>
  <si>
    <t>04472901000</t>
  </si>
  <si>
    <t>IT04472901000</t>
  </si>
  <si>
    <t>202450</t>
  </si>
  <si>
    <t>29/08/2017</t>
  </si>
  <si>
    <t>31/10/2017</t>
  </si>
  <si>
    <t>1302</t>
  </si>
  <si>
    <t>17/10/2017</t>
  </si>
  <si>
    <t>03210661207</t>
  </si>
  <si>
    <t>IT03210661207</t>
  </si>
  <si>
    <t>57/01</t>
  </si>
  <si>
    <t>31/08/2017</t>
  </si>
  <si>
    <t>1318</t>
  </si>
  <si>
    <t>00301780367</t>
  </si>
  <si>
    <t>IT00301780367</t>
  </si>
  <si>
    <t>6/P</t>
  </si>
  <si>
    <t>14/04/2017</t>
  </si>
  <si>
    <t>30/06/2017</t>
  </si>
  <si>
    <t>1319</t>
  </si>
  <si>
    <t>14/P</t>
  </si>
  <si>
    <t>28/07/2017</t>
  </si>
  <si>
    <t>1320</t>
  </si>
  <si>
    <t>02241850367</t>
  </si>
  <si>
    <t>IT02241850367</t>
  </si>
  <si>
    <t>ZF0000642</t>
  </si>
  <si>
    <t>26/09/2017</t>
  </si>
  <si>
    <t>1324</t>
  </si>
  <si>
    <t>00180660367</t>
  </si>
  <si>
    <t>IT00180660367</t>
  </si>
  <si>
    <t>88</t>
  </si>
  <si>
    <t>1325</t>
  </si>
  <si>
    <t>105</t>
  </si>
  <si>
    <t>1326</t>
  </si>
  <si>
    <t>00831011200</t>
  </si>
  <si>
    <t>IT00831011200</t>
  </si>
  <si>
    <t>3014</t>
  </si>
  <si>
    <t>1327</t>
  </si>
  <si>
    <t>02518990284</t>
  </si>
  <si>
    <t>IT02518990284</t>
  </si>
  <si>
    <t>E-4171</t>
  </si>
  <si>
    <t>1328</t>
  </si>
  <si>
    <t>80008730360</t>
  </si>
  <si>
    <t>IT02073320364</t>
  </si>
  <si>
    <t>17/A</t>
  </si>
  <si>
    <t>1329</t>
  </si>
  <si>
    <t>00464110352</t>
  </si>
  <si>
    <t>IT00464110352</t>
  </si>
  <si>
    <t>5200018382</t>
  </si>
  <si>
    <t>1330</t>
  </si>
  <si>
    <t>5200018381</t>
  </si>
  <si>
    <t>1331</t>
  </si>
  <si>
    <t>E-1998</t>
  </si>
  <si>
    <t>1332</t>
  </si>
  <si>
    <t>E-4170</t>
  </si>
  <si>
    <t>1333</t>
  </si>
  <si>
    <t>03503411203</t>
  </si>
  <si>
    <t>IT03503411203</t>
  </si>
  <si>
    <t>DP534</t>
  </si>
  <si>
    <t>1334</t>
  </si>
  <si>
    <t>DP620</t>
  </si>
  <si>
    <t>1335</t>
  </si>
  <si>
    <t>00310180351</t>
  </si>
  <si>
    <t>IT00310180351</t>
  </si>
  <si>
    <t>9124003482</t>
  </si>
  <si>
    <t>1336</t>
  </si>
  <si>
    <t>9124003517</t>
  </si>
  <si>
    <t>1337</t>
  </si>
  <si>
    <t>9124003483</t>
  </si>
  <si>
    <t>1338</t>
  </si>
  <si>
    <t>9124003518</t>
  </si>
  <si>
    <t>1339</t>
  </si>
  <si>
    <t>02245470360</t>
  </si>
  <si>
    <t>IT02245470360</t>
  </si>
  <si>
    <t>13</t>
  </si>
  <si>
    <t>28/08/2017</t>
  </si>
  <si>
    <t>1340</t>
  </si>
  <si>
    <t>03543000370</t>
  </si>
  <si>
    <t>IT03543000370</t>
  </si>
  <si>
    <t>V0-93136</t>
  </si>
  <si>
    <t>13/09/2017</t>
  </si>
  <si>
    <t>1341</t>
  </si>
  <si>
    <t>00472390368</t>
  </si>
  <si>
    <t>IT00472390368</t>
  </si>
  <si>
    <t>23/FE</t>
  </si>
  <si>
    <t>1344</t>
  </si>
  <si>
    <t>04156061006</t>
  </si>
  <si>
    <t>IT04156061006</t>
  </si>
  <si>
    <t>21</t>
  </si>
  <si>
    <t>1345</t>
  </si>
  <si>
    <t>20</t>
  </si>
  <si>
    <t>1346</t>
  </si>
  <si>
    <t>19</t>
  </si>
  <si>
    <t>1347</t>
  </si>
  <si>
    <t>MNTGZN59R07I473J</t>
  </si>
  <si>
    <t>IT01376980361</t>
  </si>
  <si>
    <t>6</t>
  </si>
  <si>
    <t>1348</t>
  </si>
  <si>
    <t>00232390369</t>
  </si>
  <si>
    <t>IT00232390369</t>
  </si>
  <si>
    <t>17PA</t>
  </si>
  <si>
    <t>07/09/2017</t>
  </si>
  <si>
    <t>1349</t>
  </si>
  <si>
    <t>00755160363</t>
  </si>
  <si>
    <t>IT00755160363</t>
  </si>
  <si>
    <t>14/09/2017</t>
  </si>
  <si>
    <t>1350</t>
  </si>
  <si>
    <t>10178221007</t>
  </si>
  <si>
    <t>IT10178221007</t>
  </si>
  <si>
    <t>FTE170340</t>
  </si>
  <si>
    <t>1351</t>
  </si>
  <si>
    <t>03747000580</t>
  </si>
  <si>
    <t>FTE171089</t>
  </si>
  <si>
    <t>1352</t>
  </si>
  <si>
    <t>07945211006</t>
  </si>
  <si>
    <t>IT07945211006</t>
  </si>
  <si>
    <t>INFVVA/17002312</t>
  </si>
  <si>
    <t>21/08/2017</t>
  </si>
  <si>
    <t>1353</t>
  </si>
  <si>
    <t>03960230377</t>
  </si>
  <si>
    <t>IT03960230377</t>
  </si>
  <si>
    <t>17VF+03742</t>
  </si>
  <si>
    <t>12/07/2017</t>
  </si>
  <si>
    <t>1354</t>
  </si>
  <si>
    <t>17VF+03743</t>
  </si>
  <si>
    <t>1355</t>
  </si>
  <si>
    <t>17VF+03779</t>
  </si>
  <si>
    <t>13/07/2017</t>
  </si>
  <si>
    <t>1356</t>
  </si>
  <si>
    <t>00435970587</t>
  </si>
  <si>
    <t>IT00891951006</t>
  </si>
  <si>
    <t>PJ00093328</t>
  </si>
  <si>
    <t>1357</t>
  </si>
  <si>
    <t>01788080156</t>
  </si>
  <si>
    <t>IT02973040963</t>
  </si>
  <si>
    <t>1010420524</t>
  </si>
  <si>
    <t>26/05/2017</t>
  </si>
  <si>
    <t>1358</t>
  </si>
  <si>
    <t>03660740360</t>
  </si>
  <si>
    <t>IT03660740360</t>
  </si>
  <si>
    <t>001665</t>
  </si>
  <si>
    <t>21/07/2017</t>
  </si>
  <si>
    <t>1359</t>
  </si>
  <si>
    <t>002048</t>
  </si>
  <si>
    <t>1360</t>
  </si>
  <si>
    <t>01836980365</t>
  </si>
  <si>
    <t>IT02686290400</t>
  </si>
  <si>
    <t>BP019570</t>
  </si>
  <si>
    <t>07/08/2017</t>
  </si>
  <si>
    <t>1361</t>
  </si>
  <si>
    <t>BP019641</t>
  </si>
  <si>
    <t>09/08/2017</t>
  </si>
  <si>
    <t>1362</t>
  </si>
  <si>
    <t>BP019683</t>
  </si>
  <si>
    <t>14/08/2017</t>
  </si>
  <si>
    <t>1363</t>
  </si>
  <si>
    <t>BP020094</t>
  </si>
  <si>
    <t>1364</t>
  </si>
  <si>
    <t>BP020093</t>
  </si>
  <si>
    <t>1365</t>
  </si>
  <si>
    <t>BP021360</t>
  </si>
  <si>
    <t>1366</t>
  </si>
  <si>
    <t>BP021386</t>
  </si>
  <si>
    <t>11/09/2017</t>
  </si>
  <si>
    <t>1367</t>
  </si>
  <si>
    <t>BP021606</t>
  </si>
  <si>
    <t>1368</t>
  </si>
  <si>
    <t>BP021605</t>
  </si>
  <si>
    <t>1369</t>
  </si>
  <si>
    <t>BP023572</t>
  </si>
  <si>
    <t>1370</t>
  </si>
  <si>
    <t>BP023573</t>
  </si>
  <si>
    <t>1371</t>
  </si>
  <si>
    <t>02552531200</t>
  </si>
  <si>
    <t>IT02552531200</t>
  </si>
  <si>
    <t>1423-2017/PA</t>
  </si>
  <si>
    <t>1372</t>
  </si>
  <si>
    <t>1429-2017/PA</t>
  </si>
  <si>
    <t>1373</t>
  </si>
  <si>
    <t>1428-2017/PA</t>
  </si>
  <si>
    <t>1374</t>
  </si>
  <si>
    <t>1421-2017/PA</t>
  </si>
  <si>
    <t>1375</t>
  </si>
  <si>
    <t>1425-2017/PA</t>
  </si>
  <si>
    <t>1376</t>
  </si>
  <si>
    <t>1422-2017/PA</t>
  </si>
  <si>
    <t>1377</t>
  </si>
  <si>
    <t>1427-2017/PA</t>
  </si>
  <si>
    <t>1378</t>
  </si>
  <si>
    <t>1426-2017/PA</t>
  </si>
  <si>
    <t>1379</t>
  </si>
  <si>
    <t>1424-2017/PA</t>
  </si>
  <si>
    <t>1380</t>
  </si>
  <si>
    <t>1450-2017/PA</t>
  </si>
  <si>
    <t>1381</t>
  </si>
  <si>
    <t>02552600369</t>
  </si>
  <si>
    <t>IT02552600369</t>
  </si>
  <si>
    <t>91/P17</t>
  </si>
  <si>
    <t>1382</t>
  </si>
  <si>
    <t>90/P17</t>
  </si>
  <si>
    <t>1383</t>
  </si>
  <si>
    <t>102/P17</t>
  </si>
  <si>
    <t>1384</t>
  </si>
  <si>
    <t>101/P17</t>
  </si>
  <si>
    <t>1385</t>
  </si>
  <si>
    <t>07641640961</t>
  </si>
  <si>
    <t>IT07641640961</t>
  </si>
  <si>
    <t>116008409</t>
  </si>
  <si>
    <t>06/12/2016</t>
  </si>
  <si>
    <t>1386</t>
  </si>
  <si>
    <t>01803340361</t>
  </si>
  <si>
    <t>IT01803340361</t>
  </si>
  <si>
    <t>000009-2017-RIC</t>
  </si>
  <si>
    <t>08/05/2017</t>
  </si>
  <si>
    <t>1387</t>
  </si>
  <si>
    <t>03318780966</t>
  </si>
  <si>
    <t>IT03318780966</t>
  </si>
  <si>
    <t>40054044</t>
  </si>
  <si>
    <t>05/07/2017</t>
  </si>
  <si>
    <t>1388</t>
  </si>
  <si>
    <t>40054045</t>
  </si>
  <si>
    <t>1389</t>
  </si>
  <si>
    <t>40061898</t>
  </si>
  <si>
    <t>27/07/2017</t>
  </si>
  <si>
    <t>1390</t>
  </si>
  <si>
    <t>40061897</t>
  </si>
  <si>
    <t>1391</t>
  </si>
  <si>
    <t>40061899</t>
  </si>
  <si>
    <t>1392</t>
  </si>
  <si>
    <t>SCRSFN67T56A944A</t>
  </si>
  <si>
    <t>IT03005271204</t>
  </si>
  <si>
    <t>2/2017</t>
  </si>
  <si>
    <t>25/09/2017</t>
  </si>
  <si>
    <t>1393</t>
  </si>
  <si>
    <t>00615530672</t>
  </si>
  <si>
    <t>IT00615530672</t>
  </si>
  <si>
    <t>7817002918</t>
  </si>
  <si>
    <t>1394</t>
  </si>
  <si>
    <t>7817003336</t>
  </si>
  <si>
    <t>1395</t>
  </si>
  <si>
    <t>7817003337</t>
  </si>
  <si>
    <t>1396</t>
  </si>
  <si>
    <t>02039130360</t>
  </si>
  <si>
    <t>IT02039130360</t>
  </si>
  <si>
    <t>7/FE</t>
  </si>
  <si>
    <t>1397</t>
  </si>
  <si>
    <t>03772490375</t>
  </si>
  <si>
    <t>IT03772490375</t>
  </si>
  <si>
    <t>3737/9</t>
  </si>
  <si>
    <t>1398</t>
  </si>
  <si>
    <t>4013/9</t>
  </si>
  <si>
    <t>05/09/2017</t>
  </si>
  <si>
    <t>1399</t>
  </si>
  <si>
    <t>01794010361</t>
  </si>
  <si>
    <t>IT01794010361</t>
  </si>
  <si>
    <t>000007-2017-P</t>
  </si>
  <si>
    <t>1400</t>
  </si>
  <si>
    <t>03249060363</t>
  </si>
  <si>
    <t>IT03249060363</t>
  </si>
  <si>
    <t>0017000036</t>
  </si>
  <si>
    <t>1401</t>
  </si>
  <si>
    <t>03238600369</t>
  </si>
  <si>
    <t>IT03238600369</t>
  </si>
  <si>
    <t>2/2017-6</t>
  </si>
  <si>
    <t>17/08/2017</t>
  </si>
  <si>
    <t>1402</t>
  </si>
  <si>
    <t>03411480373</t>
  </si>
  <si>
    <t>IT00618911200</t>
  </si>
  <si>
    <t>0538/S</t>
  </si>
  <si>
    <t>19/06/2017</t>
  </si>
  <si>
    <t>1403</t>
  </si>
  <si>
    <t>0537/S</t>
  </si>
  <si>
    <t>1404</t>
  </si>
  <si>
    <t>01725500233</t>
  </si>
  <si>
    <t>IT01725500233</t>
  </si>
  <si>
    <t>20170455P</t>
  </si>
  <si>
    <t>13/06/2017</t>
  </si>
  <si>
    <t>1405</t>
  </si>
  <si>
    <t>20170580P</t>
  </si>
  <si>
    <t>19/07/2017</t>
  </si>
  <si>
    <t>1406</t>
  </si>
  <si>
    <t>03675900280</t>
  </si>
  <si>
    <t>IT03675900280</t>
  </si>
  <si>
    <t>921700009282</t>
  </si>
  <si>
    <t>1409</t>
  </si>
  <si>
    <t>04245520376</t>
  </si>
  <si>
    <t>IT04245520376</t>
  </si>
  <si>
    <t>111701838160</t>
  </si>
  <si>
    <t>12/04/2017</t>
  </si>
  <si>
    <t>05/05/2017</t>
  </si>
  <si>
    <t>1421</t>
  </si>
  <si>
    <t>07/11/2017</t>
  </si>
  <si>
    <t>111705129219</t>
  </si>
  <si>
    <t>05/11/2017</t>
  </si>
  <si>
    <t>111606256425</t>
  </si>
  <si>
    <t>14/12/2016</t>
  </si>
  <si>
    <t>111700667789</t>
  </si>
  <si>
    <t>08/02/2017</t>
  </si>
  <si>
    <t>111702873380</t>
  </si>
  <si>
    <t>09/06/2017</t>
  </si>
  <si>
    <t>111702873379</t>
  </si>
  <si>
    <t>1422</t>
  </si>
  <si>
    <t>111701838159</t>
  </si>
  <si>
    <t>111700667788</t>
  </si>
  <si>
    <t>111606256424</t>
  </si>
  <si>
    <t>111705129218</t>
  </si>
  <si>
    <t>08526440154</t>
  </si>
  <si>
    <t>IT08526440154</t>
  </si>
  <si>
    <t>5750479694</t>
  </si>
  <si>
    <t>11/10/2017</t>
  </si>
  <si>
    <t>21/11/2017</t>
  </si>
  <si>
    <t>1423</t>
  </si>
  <si>
    <t>5750482717</t>
  </si>
  <si>
    <t>1424</t>
  </si>
  <si>
    <t>5750481540</t>
  </si>
  <si>
    <t>1425</t>
  </si>
  <si>
    <t>5750480638</t>
  </si>
  <si>
    <t>1426</t>
  </si>
  <si>
    <t>5750479630</t>
  </si>
  <si>
    <t>1427</t>
  </si>
  <si>
    <t>12878470157</t>
  </si>
  <si>
    <t>IT12878470157</t>
  </si>
  <si>
    <t>8044046</t>
  </si>
  <si>
    <t>21/09/2017</t>
  </si>
  <si>
    <t>1428</t>
  </si>
  <si>
    <t>01565370382</t>
  </si>
  <si>
    <t>IT01565370382</t>
  </si>
  <si>
    <t>171191006</t>
  </si>
  <si>
    <t>30/11/2017</t>
  </si>
  <si>
    <t>1429</t>
  </si>
  <si>
    <t>00488410010</t>
  </si>
  <si>
    <t>IT00488410010</t>
  </si>
  <si>
    <t>7X04620473</t>
  </si>
  <si>
    <t>13/10/2017</t>
  </si>
  <si>
    <t>18/10/2017</t>
  </si>
  <si>
    <t>1430</t>
  </si>
  <si>
    <t>921700010029</t>
  </si>
  <si>
    <t>29/10/2017</t>
  </si>
  <si>
    <t>1433</t>
  </si>
  <si>
    <t>111705129217</t>
  </si>
  <si>
    <t>30/10/2017</t>
  </si>
  <si>
    <t>1434</t>
  </si>
  <si>
    <t>05602710963</t>
  </si>
  <si>
    <t>IT05602710963</t>
  </si>
  <si>
    <t>038-060084</t>
  </si>
  <si>
    <t>08/11/2017</t>
  </si>
  <si>
    <t>31/12/2017</t>
  </si>
  <si>
    <t>1440</t>
  </si>
  <si>
    <t>8994103</t>
  </si>
  <si>
    <t>10/11/2017</t>
  </si>
  <si>
    <t>1441</t>
  </si>
  <si>
    <t>03279221208</t>
  </si>
  <si>
    <t>IT03279221208</t>
  </si>
  <si>
    <t>17410000996</t>
  </si>
  <si>
    <t>1442</t>
  </si>
  <si>
    <t>17410001484</t>
  </si>
  <si>
    <t>1443</t>
  </si>
  <si>
    <t>BP032696</t>
  </si>
  <si>
    <t>31/12/2016</t>
  </si>
  <si>
    <t>1444</t>
  </si>
  <si>
    <t>BP032697</t>
  </si>
  <si>
    <t>1445</t>
  </si>
  <si>
    <t>08397890586</t>
  </si>
  <si>
    <t>V2/569649</t>
  </si>
  <si>
    <t>12/09/2017</t>
  </si>
  <si>
    <t>1459</t>
  </si>
  <si>
    <t>23/11/2017</t>
  </si>
  <si>
    <t>02328230368</t>
  </si>
  <si>
    <t>IT02328230368</t>
  </si>
  <si>
    <t>82/PA</t>
  </si>
  <si>
    <t>29/09/2017</t>
  </si>
  <si>
    <t>1461</t>
  </si>
  <si>
    <t>29/11/2017</t>
  </si>
  <si>
    <t>95/PA</t>
  </si>
  <si>
    <t>1462</t>
  </si>
  <si>
    <t>94/PA</t>
  </si>
  <si>
    <t>1463</t>
  </si>
  <si>
    <t>02719270239</t>
  </si>
  <si>
    <t>IT02719270239</t>
  </si>
  <si>
    <t>9000122/9</t>
  </si>
  <si>
    <t>1464</t>
  </si>
  <si>
    <t>ZF0000675</t>
  </si>
  <si>
    <t>20/10/2017</t>
  </si>
  <si>
    <t>1470</t>
  </si>
  <si>
    <t>121</t>
  </si>
  <si>
    <t>1471</t>
  </si>
  <si>
    <t>CRBGNN46D30M183K</t>
  </si>
  <si>
    <t>IT02099020360</t>
  </si>
  <si>
    <t>05/17</t>
  </si>
  <si>
    <t>27/09/2017</t>
  </si>
  <si>
    <t>1472</t>
  </si>
  <si>
    <t>3505</t>
  </si>
  <si>
    <t>1473</t>
  </si>
  <si>
    <t>3463</t>
  </si>
  <si>
    <t>1474</t>
  </si>
  <si>
    <t>3949</t>
  </si>
  <si>
    <t>1475</t>
  </si>
  <si>
    <t>5200020947</t>
  </si>
  <si>
    <t>1476</t>
  </si>
  <si>
    <t>5200020948</t>
  </si>
  <si>
    <t>1477</t>
  </si>
  <si>
    <t>02884150588</t>
  </si>
  <si>
    <t>IT03609840370</t>
  </si>
  <si>
    <t>V5/0031064</t>
  </si>
  <si>
    <t>1478</t>
  </si>
  <si>
    <t>V5/0031066</t>
  </si>
  <si>
    <t>1479</t>
  </si>
  <si>
    <t>V5/0031062</t>
  </si>
  <si>
    <t>1480</t>
  </si>
  <si>
    <t>V5/0031420</t>
  </si>
  <si>
    <t>1481</t>
  </si>
  <si>
    <t>V1/0009873</t>
  </si>
  <si>
    <t>1482</t>
  </si>
  <si>
    <t>V1/0009872</t>
  </si>
  <si>
    <t>1483</t>
  </si>
  <si>
    <t>V1/0009871</t>
  </si>
  <si>
    <t>1484</t>
  </si>
  <si>
    <t>V1/0009870</t>
  </si>
  <si>
    <t>1485</t>
  </si>
  <si>
    <t>V5/0031063</t>
  </si>
  <si>
    <t>1486</t>
  </si>
  <si>
    <t>V5/0031421</t>
  </si>
  <si>
    <t>1487</t>
  </si>
  <si>
    <t>V5/0031065</t>
  </si>
  <si>
    <t>1488</t>
  </si>
  <si>
    <t>V5/0026310</t>
  </si>
  <si>
    <t>1489</t>
  </si>
  <si>
    <t>V5/0026308</t>
  </si>
  <si>
    <t>V1/0009024</t>
  </si>
  <si>
    <t>V5/0026309</t>
  </si>
  <si>
    <t>V5/0027576</t>
  </si>
  <si>
    <t>1490</t>
  </si>
  <si>
    <t>V1/0009025</t>
  </si>
  <si>
    <t>1491</t>
  </si>
  <si>
    <t>V5/0027578</t>
  </si>
  <si>
    <t>1492</t>
  </si>
  <si>
    <t>V5/0027575</t>
  </si>
  <si>
    <t>1493</t>
  </si>
  <si>
    <t>V5/0027577</t>
  </si>
  <si>
    <t>1494</t>
  </si>
  <si>
    <t>V5/0027574</t>
  </si>
  <si>
    <t>1495</t>
  </si>
  <si>
    <t>V1/0009022</t>
  </si>
  <si>
    <t>1496</t>
  </si>
  <si>
    <t>V5/0027953</t>
  </si>
  <si>
    <t>1497</t>
  </si>
  <si>
    <t>V5/0027954</t>
  </si>
  <si>
    <t>V5/0027951</t>
  </si>
  <si>
    <t>1498</t>
  </si>
  <si>
    <t>V5/0027942</t>
  </si>
  <si>
    <t>1499</t>
  </si>
  <si>
    <t>V5/0027949</t>
  </si>
  <si>
    <t>1500</t>
  </si>
  <si>
    <t>V5/0027943</t>
  </si>
  <si>
    <t>9124003798</t>
  </si>
  <si>
    <t>1501</t>
  </si>
  <si>
    <t>V0-110507</t>
  </si>
  <si>
    <t>27/10/2017</t>
  </si>
  <si>
    <t>1502</t>
  </si>
  <si>
    <t>03316500366</t>
  </si>
  <si>
    <t>IT03316500366</t>
  </si>
  <si>
    <t>17 PA</t>
  </si>
  <si>
    <t>1503</t>
  </si>
  <si>
    <t>LMBMRS59A53F642O</t>
  </si>
  <si>
    <t>IT03608320366</t>
  </si>
  <si>
    <t>8/A</t>
  </si>
  <si>
    <t>1505</t>
  </si>
  <si>
    <t>9/A</t>
  </si>
  <si>
    <t>1506</t>
  </si>
  <si>
    <t>10/A</t>
  </si>
  <si>
    <t>1507</t>
  </si>
  <si>
    <t>7</t>
  </si>
  <si>
    <t>1508</t>
  </si>
  <si>
    <t>20pa</t>
  </si>
  <si>
    <t>1509</t>
  </si>
  <si>
    <t>24</t>
  </si>
  <si>
    <t>1510</t>
  </si>
  <si>
    <t>17VF+04412</t>
  </si>
  <si>
    <t>1511</t>
  </si>
  <si>
    <t>17VF+04496</t>
  </si>
  <si>
    <t>1512</t>
  </si>
  <si>
    <t>PJ00097257</t>
  </si>
  <si>
    <t>1513</t>
  </si>
  <si>
    <t>PJ00101313</t>
  </si>
  <si>
    <t>1514</t>
  </si>
  <si>
    <t>1010434832</t>
  </si>
  <si>
    <t>1515</t>
  </si>
  <si>
    <t>03208180368</t>
  </si>
  <si>
    <t>IT03208180368</t>
  </si>
  <si>
    <t>FATTPA 4_17</t>
  </si>
  <si>
    <t>1516</t>
  </si>
  <si>
    <t>00307910364</t>
  </si>
  <si>
    <t>IT00307910364</t>
  </si>
  <si>
    <t>2</t>
  </si>
  <si>
    <t>04/10/2017</t>
  </si>
  <si>
    <t>1517</t>
  </si>
  <si>
    <t>00597900166</t>
  </si>
  <si>
    <t>IT00597900166</t>
  </si>
  <si>
    <t>5552/PA</t>
  </si>
  <si>
    <t>1518</t>
  </si>
  <si>
    <t>002096</t>
  </si>
  <si>
    <t>1519</t>
  </si>
  <si>
    <t>02402671206</t>
  </si>
  <si>
    <t>IT02402671206</t>
  </si>
  <si>
    <t>8217016327</t>
  </si>
  <si>
    <t>1520</t>
  </si>
  <si>
    <t>7817011462</t>
  </si>
  <si>
    <t>1521</t>
  </si>
  <si>
    <t>BP023804</t>
  </si>
  <si>
    <t>1522</t>
  </si>
  <si>
    <t>BP023837</t>
  </si>
  <si>
    <t>05/10/2017</t>
  </si>
  <si>
    <t>1523</t>
  </si>
  <si>
    <t>BP025244</t>
  </si>
  <si>
    <t>1524</t>
  </si>
  <si>
    <t>BP025243</t>
  </si>
  <si>
    <t>1525</t>
  </si>
  <si>
    <t>BP023997</t>
  </si>
  <si>
    <t>12/10/2017</t>
  </si>
  <si>
    <t>1526</t>
  </si>
  <si>
    <t>01963900368</t>
  </si>
  <si>
    <t>IT01963900368</t>
  </si>
  <si>
    <t>31/PA</t>
  </si>
  <si>
    <t>1527</t>
  </si>
  <si>
    <t>1613-2017/PA</t>
  </si>
  <si>
    <t>1528</t>
  </si>
  <si>
    <t>1616-2017/PA</t>
  </si>
  <si>
    <t>1529</t>
  </si>
  <si>
    <t>1618-2017/PA</t>
  </si>
  <si>
    <t>1530</t>
  </si>
  <si>
    <t>1615-2017/PA</t>
  </si>
  <si>
    <t>1531</t>
  </si>
  <si>
    <t>1619-2017/PA</t>
  </si>
  <si>
    <t>1532</t>
  </si>
  <si>
    <t>1612-2017/PA</t>
  </si>
  <si>
    <t>1533</t>
  </si>
  <si>
    <t>1614-2017/PA</t>
  </si>
  <si>
    <t>1534</t>
  </si>
  <si>
    <t>1620-2017/PA</t>
  </si>
  <si>
    <t>1535</t>
  </si>
  <si>
    <t>1617-2017/PA</t>
  </si>
  <si>
    <t>1536</t>
  </si>
  <si>
    <t>109/P17</t>
  </si>
  <si>
    <t>1537</t>
  </si>
  <si>
    <t>113/P17</t>
  </si>
  <si>
    <t>1538</t>
  </si>
  <si>
    <t>112/P17</t>
  </si>
  <si>
    <t>1539</t>
  </si>
  <si>
    <t>111/P17</t>
  </si>
  <si>
    <t>1540</t>
  </si>
  <si>
    <t>110/P17</t>
  </si>
  <si>
    <t>1541</t>
  </si>
  <si>
    <t>127/P17</t>
  </si>
  <si>
    <t>1542</t>
  </si>
  <si>
    <t>123/P17</t>
  </si>
  <si>
    <t>1543</t>
  </si>
  <si>
    <t>02123180362</t>
  </si>
  <si>
    <t>IT02123180362</t>
  </si>
  <si>
    <t>0000009/PA</t>
  </si>
  <si>
    <t>1544</t>
  </si>
  <si>
    <t>7817003806</t>
  </si>
  <si>
    <t>1548</t>
  </si>
  <si>
    <t>9/FE</t>
  </si>
  <si>
    <t>1549</t>
  </si>
  <si>
    <t>4358/9</t>
  </si>
  <si>
    <t>02/10/2017</t>
  </si>
  <si>
    <t>1550</t>
  </si>
  <si>
    <t>20170721P</t>
  </si>
  <si>
    <t>30/08/2017</t>
  </si>
  <si>
    <t>1551</t>
  </si>
  <si>
    <t>09588050154</t>
  </si>
  <si>
    <t>IT09588050154</t>
  </si>
  <si>
    <t>1388/PA</t>
  </si>
  <si>
    <t>1552</t>
  </si>
  <si>
    <t>TFRCNZ71C60I119E</t>
  </si>
  <si>
    <t>IT03856460757</t>
  </si>
  <si>
    <t>000003-2017-FAT</t>
  </si>
  <si>
    <t>20/11/2017</t>
  </si>
  <si>
    <t>1554</t>
  </si>
  <si>
    <t>07/12/2017</t>
  </si>
  <si>
    <t>8H00989673</t>
  </si>
  <si>
    <t>09/11/2017</t>
  </si>
  <si>
    <t>31/01/2018</t>
  </si>
  <si>
    <t>1555</t>
  </si>
  <si>
    <t>8H00989438</t>
  </si>
  <si>
    <t>1556</t>
  </si>
  <si>
    <t>8H00989289</t>
  </si>
  <si>
    <t>1557</t>
  </si>
  <si>
    <t>8H00987537</t>
  </si>
  <si>
    <t>1558</t>
  </si>
  <si>
    <t>5750495194</t>
  </si>
  <si>
    <t>14/11/2017</t>
  </si>
  <si>
    <t>27/12/2017</t>
  </si>
  <si>
    <t>1559</t>
  </si>
  <si>
    <t>5750495600</t>
  </si>
  <si>
    <t>1560</t>
  </si>
  <si>
    <t>5750495701</t>
  </si>
  <si>
    <t>1561</t>
  </si>
  <si>
    <t>5750496984</t>
  </si>
  <si>
    <t>1562</t>
  </si>
  <si>
    <t>5750497682</t>
  </si>
  <si>
    <t>1563</t>
  </si>
  <si>
    <t>171215703</t>
  </si>
  <si>
    <t>13/11/2017</t>
  </si>
  <si>
    <t>29/12/2017</t>
  </si>
  <si>
    <t>1564</t>
  </si>
  <si>
    <t>171211318</t>
  </si>
  <si>
    <t>1565</t>
  </si>
  <si>
    <t>04552920482</t>
  </si>
  <si>
    <t>IT01573850516</t>
  </si>
  <si>
    <t>A17PAS0012212</t>
  </si>
  <si>
    <t>1566</t>
  </si>
  <si>
    <t>02875610368</t>
  </si>
  <si>
    <t>IT02875610368</t>
  </si>
  <si>
    <t>2/PA</t>
  </si>
  <si>
    <t>25/07/2017</t>
  </si>
  <si>
    <t>1567</t>
  </si>
  <si>
    <t>17410002883</t>
  </si>
  <si>
    <t>1569</t>
  </si>
  <si>
    <t>921700011912</t>
  </si>
  <si>
    <t>1571</t>
  </si>
  <si>
    <t>03986581001</t>
  </si>
  <si>
    <t>IT03986581001</t>
  </si>
  <si>
    <t>17158933</t>
  </si>
  <si>
    <t>15/09/2017</t>
  </si>
  <si>
    <t>1592</t>
  </si>
  <si>
    <t>13/12/2017</t>
  </si>
  <si>
    <t>17158932</t>
  </si>
  <si>
    <t>1593</t>
  </si>
  <si>
    <t>17158931</t>
  </si>
  <si>
    <t>1594</t>
  </si>
  <si>
    <t>921700013409</t>
  </si>
  <si>
    <t>1607</t>
  </si>
  <si>
    <t>30/12/2017</t>
  </si>
  <si>
    <t>111706204467</t>
  </si>
  <si>
    <t>09/12/2017</t>
  </si>
  <si>
    <t>1608</t>
  </si>
  <si>
    <t>DIFFERENZA IN GIORNI EFFETTIVI TRA PAGAMENTO E SCADENZA</t>
  </si>
  <si>
    <t>RITARDO PONDERATO</t>
  </si>
  <si>
    <t>INDICATORE TEMPESTIVITA' 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</si>
</sst>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workbookViewId="0" topLeftCell="D202">
      <selection activeCell="D233" sqref="D233:F233"/>
    </sheetView>
  </sheetViews>
  <sheetFormatPr defaultColWidth="9.140625" defaultRowHeight="12.75"/>
  <cols>
    <col min="1" max="1" width="17.8515625" style="0" customWidth="1"/>
    <col min="2" max="2" width="12.00390625" style="0" bestFit="1" customWidth="1"/>
    <col min="3" max="3" width="20.28125" style="0" bestFit="1" customWidth="1"/>
    <col min="4" max="4" width="13.57421875" style="0" bestFit="1" customWidth="1"/>
    <col min="5" max="5" width="16.421875" style="0" bestFit="1" customWidth="1"/>
    <col min="6" max="6" width="10.140625" style="0" bestFit="1" customWidth="1"/>
    <col min="7" max="7" width="9.00390625" style="0" bestFit="1" customWidth="1"/>
    <col min="8" max="8" width="10.7109375" style="0" bestFit="1" customWidth="1"/>
    <col min="10" max="10" width="10.140625" style="0" bestFit="1" customWidth="1"/>
    <col min="12" max="12" width="10.8515625" style="0" bestFit="1" customWidth="1"/>
    <col min="13" max="13" width="10.140625" style="0" bestFit="1" customWidth="1"/>
    <col min="15" max="15" width="25.00390625" style="4" customWidth="1"/>
    <col min="16" max="16" width="23.421875" style="4" customWidth="1"/>
  </cols>
  <sheetData>
    <row r="1" spans="1:16" ht="5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O1" s="1" t="s">
        <v>667</v>
      </c>
      <c r="P1" s="3" t="s">
        <v>668</v>
      </c>
    </row>
    <row r="2" spans="1:16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>
        <v>198.8</v>
      </c>
      <c r="H2" t="s">
        <v>20</v>
      </c>
      <c r="I2">
        <v>162.95</v>
      </c>
      <c r="J2" t="s">
        <v>21</v>
      </c>
      <c r="K2">
        <v>162.95</v>
      </c>
      <c r="L2" t="s">
        <v>22</v>
      </c>
      <c r="M2" t="s">
        <v>23</v>
      </c>
      <c r="O2">
        <f>M2-J2</f>
        <v>70</v>
      </c>
      <c r="P2">
        <f>K2*O2</f>
        <v>11406.5</v>
      </c>
    </row>
    <row r="3" spans="1:16" ht="12.75">
      <c r="A3" t="s">
        <v>13</v>
      </c>
      <c r="B3" t="s">
        <v>14</v>
      </c>
      <c r="C3" t="s">
        <v>15</v>
      </c>
      <c r="D3" t="s">
        <v>16</v>
      </c>
      <c r="E3" t="s">
        <v>24</v>
      </c>
      <c r="F3" t="s">
        <v>18</v>
      </c>
      <c r="G3">
        <v>52.83</v>
      </c>
      <c r="H3" t="s">
        <v>20</v>
      </c>
      <c r="I3">
        <v>43.3</v>
      </c>
      <c r="J3" t="s">
        <v>21</v>
      </c>
      <c r="K3">
        <v>43.3</v>
      </c>
      <c r="L3" t="s">
        <v>25</v>
      </c>
      <c r="M3" t="s">
        <v>23</v>
      </c>
      <c r="O3">
        <f aca="true" t="shared" si="0" ref="O3:O66">M3-J3</f>
        <v>70</v>
      </c>
      <c r="P3">
        <f aca="true" t="shared" si="1" ref="P3:P66">K3*O3</f>
        <v>3031</v>
      </c>
    </row>
    <row r="4" spans="1:16" ht="12.75">
      <c r="A4" t="s">
        <v>13</v>
      </c>
      <c r="B4" t="s">
        <v>14</v>
      </c>
      <c r="C4" t="s">
        <v>15</v>
      </c>
      <c r="D4" t="s">
        <v>16</v>
      </c>
      <c r="E4" t="s">
        <v>26</v>
      </c>
      <c r="F4" t="s">
        <v>18</v>
      </c>
      <c r="G4">
        <v>222.28</v>
      </c>
      <c r="H4" t="s">
        <v>20</v>
      </c>
      <c r="I4">
        <v>182.2</v>
      </c>
      <c r="J4" t="s">
        <v>21</v>
      </c>
      <c r="K4">
        <v>182.2</v>
      </c>
      <c r="L4" t="s">
        <v>27</v>
      </c>
      <c r="M4" t="s">
        <v>23</v>
      </c>
      <c r="O4">
        <f t="shared" si="0"/>
        <v>70</v>
      </c>
      <c r="P4">
        <f t="shared" si="1"/>
        <v>12754</v>
      </c>
    </row>
    <row r="5" spans="1:16" ht="12.75">
      <c r="A5" t="s">
        <v>13</v>
      </c>
      <c r="B5" t="s">
        <v>14</v>
      </c>
      <c r="C5" t="s">
        <v>15</v>
      </c>
      <c r="D5" t="s">
        <v>16</v>
      </c>
      <c r="E5" t="s">
        <v>28</v>
      </c>
      <c r="F5" t="s">
        <v>21</v>
      </c>
      <c r="G5">
        <v>285.16</v>
      </c>
      <c r="H5" t="s">
        <v>20</v>
      </c>
      <c r="I5">
        <v>233.74</v>
      </c>
      <c r="J5" t="s">
        <v>29</v>
      </c>
      <c r="K5">
        <v>233.74</v>
      </c>
      <c r="L5" t="s">
        <v>30</v>
      </c>
      <c r="M5" t="s">
        <v>23</v>
      </c>
      <c r="O5">
        <f t="shared" si="0"/>
        <v>9</v>
      </c>
      <c r="P5">
        <f t="shared" si="1"/>
        <v>2103.66</v>
      </c>
    </row>
    <row r="6" spans="1:16" ht="12.75">
      <c r="A6" t="s">
        <v>13</v>
      </c>
      <c r="B6" t="s">
        <v>14</v>
      </c>
      <c r="C6" t="s">
        <v>32</v>
      </c>
      <c r="D6" t="s">
        <v>33</v>
      </c>
      <c r="E6" t="s">
        <v>34</v>
      </c>
      <c r="F6" t="s">
        <v>35</v>
      </c>
      <c r="G6">
        <v>202.54</v>
      </c>
      <c r="H6" t="s">
        <v>20</v>
      </c>
      <c r="I6">
        <v>166.02</v>
      </c>
      <c r="J6" t="s">
        <v>36</v>
      </c>
      <c r="K6">
        <v>166.02</v>
      </c>
      <c r="L6" t="s">
        <v>37</v>
      </c>
      <c r="M6" t="s">
        <v>38</v>
      </c>
      <c r="O6">
        <f t="shared" si="0"/>
        <v>-14</v>
      </c>
      <c r="P6">
        <f t="shared" si="1"/>
        <v>-2324.28</v>
      </c>
    </row>
    <row r="7" spans="1:16" ht="12.75">
      <c r="A7" t="s">
        <v>13</v>
      </c>
      <c r="B7" t="s">
        <v>14</v>
      </c>
      <c r="C7" t="s">
        <v>39</v>
      </c>
      <c r="D7" t="s">
        <v>40</v>
      </c>
      <c r="E7" t="s">
        <v>41</v>
      </c>
      <c r="F7" t="s">
        <v>42</v>
      </c>
      <c r="G7">
        <v>1162.42</v>
      </c>
      <c r="H7" t="s">
        <v>20</v>
      </c>
      <c r="I7">
        <v>952.8</v>
      </c>
      <c r="J7" t="s">
        <v>29</v>
      </c>
      <c r="K7">
        <v>952.8</v>
      </c>
      <c r="L7" t="s">
        <v>43</v>
      </c>
      <c r="M7" t="s">
        <v>36</v>
      </c>
      <c r="O7">
        <f t="shared" si="0"/>
        <v>31</v>
      </c>
      <c r="P7">
        <f t="shared" si="1"/>
        <v>29536.8</v>
      </c>
    </row>
    <row r="8" spans="1:16" ht="12.75">
      <c r="A8" t="s">
        <v>13</v>
      </c>
      <c r="B8" t="s">
        <v>14</v>
      </c>
      <c r="C8" t="s">
        <v>44</v>
      </c>
      <c r="D8" t="s">
        <v>45</v>
      </c>
      <c r="E8" t="s">
        <v>46</v>
      </c>
      <c r="F8" t="s">
        <v>47</v>
      </c>
      <c r="G8">
        <v>204.96</v>
      </c>
      <c r="H8" t="s">
        <v>20</v>
      </c>
      <c r="I8">
        <v>168</v>
      </c>
      <c r="J8" t="s">
        <v>48</v>
      </c>
      <c r="K8">
        <v>168</v>
      </c>
      <c r="L8" t="s">
        <v>49</v>
      </c>
      <c r="M8" t="s">
        <v>36</v>
      </c>
      <c r="O8">
        <f t="shared" si="0"/>
        <v>123</v>
      </c>
      <c r="P8">
        <f t="shared" si="1"/>
        <v>20664</v>
      </c>
    </row>
    <row r="9" spans="1:16" ht="12.75">
      <c r="A9" t="s">
        <v>13</v>
      </c>
      <c r="B9" t="s">
        <v>14</v>
      </c>
      <c r="C9" t="s">
        <v>44</v>
      </c>
      <c r="D9" t="s">
        <v>45</v>
      </c>
      <c r="E9" t="s">
        <v>50</v>
      </c>
      <c r="F9" t="s">
        <v>51</v>
      </c>
      <c r="G9">
        <v>323.79</v>
      </c>
      <c r="H9" t="s">
        <v>20</v>
      </c>
      <c r="I9">
        <v>265.4</v>
      </c>
      <c r="J9" t="s">
        <v>29</v>
      </c>
      <c r="K9">
        <v>265.4</v>
      </c>
      <c r="L9" t="s">
        <v>52</v>
      </c>
      <c r="M9" t="s">
        <v>36</v>
      </c>
      <c r="O9">
        <f t="shared" si="0"/>
        <v>31</v>
      </c>
      <c r="P9">
        <f t="shared" si="1"/>
        <v>8227.4</v>
      </c>
    </row>
    <row r="10" spans="1:16" ht="12.75">
      <c r="A10" t="s">
        <v>13</v>
      </c>
      <c r="B10" t="s">
        <v>14</v>
      </c>
      <c r="C10" t="s">
        <v>53</v>
      </c>
      <c r="D10" t="s">
        <v>54</v>
      </c>
      <c r="E10" t="s">
        <v>55</v>
      </c>
      <c r="F10" t="s">
        <v>56</v>
      </c>
      <c r="G10">
        <v>30.25</v>
      </c>
      <c r="H10" t="s">
        <v>20</v>
      </c>
      <c r="I10">
        <v>30.25</v>
      </c>
      <c r="J10" t="s">
        <v>36</v>
      </c>
      <c r="K10">
        <v>30.25</v>
      </c>
      <c r="L10" t="s">
        <v>57</v>
      </c>
      <c r="M10" t="s">
        <v>36</v>
      </c>
      <c r="O10">
        <f t="shared" si="0"/>
        <v>0</v>
      </c>
      <c r="P10">
        <f t="shared" si="1"/>
        <v>0</v>
      </c>
    </row>
    <row r="11" spans="1:16" ht="12.75">
      <c r="A11" t="s">
        <v>13</v>
      </c>
      <c r="B11" t="s">
        <v>14</v>
      </c>
      <c r="C11" t="s">
        <v>58</v>
      </c>
      <c r="D11" t="s">
        <v>59</v>
      </c>
      <c r="E11" t="s">
        <v>60</v>
      </c>
      <c r="F11" t="s">
        <v>21</v>
      </c>
      <c r="G11">
        <v>67.98</v>
      </c>
      <c r="H11" t="s">
        <v>20</v>
      </c>
      <c r="I11">
        <v>55.72</v>
      </c>
      <c r="J11" t="s">
        <v>29</v>
      </c>
      <c r="K11">
        <v>55.72</v>
      </c>
      <c r="L11" t="s">
        <v>61</v>
      </c>
      <c r="M11" t="s">
        <v>36</v>
      </c>
      <c r="O11">
        <f t="shared" si="0"/>
        <v>31</v>
      </c>
      <c r="P11">
        <f t="shared" si="1"/>
        <v>1727.32</v>
      </c>
    </row>
    <row r="12" spans="1:16" ht="12.75">
      <c r="A12" t="s">
        <v>13</v>
      </c>
      <c r="B12" t="s">
        <v>14</v>
      </c>
      <c r="C12" t="s">
        <v>58</v>
      </c>
      <c r="D12" t="s">
        <v>59</v>
      </c>
      <c r="E12" t="s">
        <v>62</v>
      </c>
      <c r="F12" t="s">
        <v>42</v>
      </c>
      <c r="G12">
        <v>52.29</v>
      </c>
      <c r="H12" t="s">
        <v>20</v>
      </c>
      <c r="I12">
        <v>42.86</v>
      </c>
      <c r="J12" t="s">
        <v>36</v>
      </c>
      <c r="K12">
        <v>42.86</v>
      </c>
      <c r="L12" t="s">
        <v>63</v>
      </c>
      <c r="M12" t="s">
        <v>36</v>
      </c>
      <c r="O12">
        <f t="shared" si="0"/>
        <v>0</v>
      </c>
      <c r="P12">
        <f t="shared" si="1"/>
        <v>0</v>
      </c>
    </row>
    <row r="13" spans="1:16" ht="12.75">
      <c r="A13" t="s">
        <v>13</v>
      </c>
      <c r="B13" t="s">
        <v>14</v>
      </c>
      <c r="C13" t="s">
        <v>64</v>
      </c>
      <c r="D13" t="s">
        <v>65</v>
      </c>
      <c r="E13" t="s">
        <v>66</v>
      </c>
      <c r="F13" t="s">
        <v>21</v>
      </c>
      <c r="G13">
        <v>179.15</v>
      </c>
      <c r="H13" t="s">
        <v>20</v>
      </c>
      <c r="I13">
        <v>163.95</v>
      </c>
      <c r="J13" t="s">
        <v>29</v>
      </c>
      <c r="K13">
        <v>163.95</v>
      </c>
      <c r="L13" t="s">
        <v>67</v>
      </c>
      <c r="M13" t="s">
        <v>36</v>
      </c>
      <c r="O13">
        <f t="shared" si="0"/>
        <v>31</v>
      </c>
      <c r="P13">
        <f t="shared" si="1"/>
        <v>5082.45</v>
      </c>
    </row>
    <row r="14" spans="1:16" ht="12.75">
      <c r="A14" t="s">
        <v>13</v>
      </c>
      <c r="B14" t="s">
        <v>14</v>
      </c>
      <c r="C14" t="s">
        <v>68</v>
      </c>
      <c r="D14" t="s">
        <v>69</v>
      </c>
      <c r="E14" t="s">
        <v>70</v>
      </c>
      <c r="F14" t="s">
        <v>51</v>
      </c>
      <c r="G14">
        <v>5163.35</v>
      </c>
      <c r="H14" t="s">
        <v>20</v>
      </c>
      <c r="I14">
        <v>4232.25</v>
      </c>
      <c r="J14" t="s">
        <v>29</v>
      </c>
      <c r="K14">
        <v>4232.25</v>
      </c>
      <c r="L14" t="s">
        <v>71</v>
      </c>
      <c r="M14" t="s">
        <v>36</v>
      </c>
      <c r="O14">
        <f t="shared" si="0"/>
        <v>31</v>
      </c>
      <c r="P14">
        <f t="shared" si="1"/>
        <v>131199.75</v>
      </c>
    </row>
    <row r="15" spans="1:16" ht="12.75">
      <c r="A15" t="s">
        <v>13</v>
      </c>
      <c r="B15" t="s">
        <v>14</v>
      </c>
      <c r="C15" t="s">
        <v>72</v>
      </c>
      <c r="D15" t="s">
        <v>73</v>
      </c>
      <c r="E15" t="s">
        <v>74</v>
      </c>
      <c r="F15" t="s">
        <v>51</v>
      </c>
      <c r="G15">
        <v>897.6</v>
      </c>
      <c r="H15" t="s">
        <v>20</v>
      </c>
      <c r="I15">
        <v>735.74</v>
      </c>
      <c r="J15" t="s">
        <v>29</v>
      </c>
      <c r="K15">
        <v>735.74</v>
      </c>
      <c r="L15" t="s">
        <v>75</v>
      </c>
      <c r="M15" t="s">
        <v>36</v>
      </c>
      <c r="O15">
        <f t="shared" si="0"/>
        <v>31</v>
      </c>
      <c r="P15">
        <f t="shared" si="1"/>
        <v>22807.94</v>
      </c>
    </row>
    <row r="16" spans="1:16" ht="12.75">
      <c r="A16" t="s">
        <v>13</v>
      </c>
      <c r="B16" t="s">
        <v>14</v>
      </c>
      <c r="C16" t="s">
        <v>76</v>
      </c>
      <c r="D16" t="s">
        <v>77</v>
      </c>
      <c r="E16" t="s">
        <v>78</v>
      </c>
      <c r="F16" t="s">
        <v>48</v>
      </c>
      <c r="G16">
        <v>719.91</v>
      </c>
      <c r="H16" t="s">
        <v>20</v>
      </c>
      <c r="I16">
        <v>692.22</v>
      </c>
      <c r="J16" t="s">
        <v>29</v>
      </c>
      <c r="K16">
        <v>692.22</v>
      </c>
      <c r="L16" t="s">
        <v>79</v>
      </c>
      <c r="M16" t="s">
        <v>36</v>
      </c>
      <c r="O16">
        <f t="shared" si="0"/>
        <v>31</v>
      </c>
      <c r="P16">
        <f t="shared" si="1"/>
        <v>21458.82</v>
      </c>
    </row>
    <row r="17" spans="1:16" ht="12.75">
      <c r="A17" t="s">
        <v>13</v>
      </c>
      <c r="B17" t="s">
        <v>14</v>
      </c>
      <c r="C17" t="s">
        <v>76</v>
      </c>
      <c r="D17" t="s">
        <v>77</v>
      </c>
      <c r="E17" t="s">
        <v>80</v>
      </c>
      <c r="F17" t="s">
        <v>48</v>
      </c>
      <c r="G17">
        <v>1698.18</v>
      </c>
      <c r="H17" t="s">
        <v>20</v>
      </c>
      <c r="I17">
        <v>1543.8</v>
      </c>
      <c r="J17" t="s">
        <v>29</v>
      </c>
      <c r="K17">
        <v>1543.8</v>
      </c>
      <c r="L17" t="s">
        <v>81</v>
      </c>
      <c r="M17" t="s">
        <v>36</v>
      </c>
      <c r="O17">
        <f t="shared" si="0"/>
        <v>31</v>
      </c>
      <c r="P17">
        <f t="shared" si="1"/>
        <v>47857.799999999996</v>
      </c>
    </row>
    <row r="18" spans="1:16" ht="12.75">
      <c r="A18" t="s">
        <v>13</v>
      </c>
      <c r="B18" t="s">
        <v>14</v>
      </c>
      <c r="C18" t="s">
        <v>68</v>
      </c>
      <c r="D18" t="s">
        <v>69</v>
      </c>
      <c r="E18" t="s">
        <v>82</v>
      </c>
      <c r="F18" t="s">
        <v>47</v>
      </c>
      <c r="G18">
        <v>103.4</v>
      </c>
      <c r="H18" t="s">
        <v>20</v>
      </c>
      <c r="I18">
        <v>84.75</v>
      </c>
      <c r="J18" t="s">
        <v>48</v>
      </c>
      <c r="K18">
        <v>84.75</v>
      </c>
      <c r="L18" t="s">
        <v>83</v>
      </c>
      <c r="M18" t="s">
        <v>36</v>
      </c>
      <c r="O18">
        <f t="shared" si="0"/>
        <v>123</v>
      </c>
      <c r="P18">
        <f t="shared" si="1"/>
        <v>10424.25</v>
      </c>
    </row>
    <row r="19" spans="1:16" ht="12.75">
      <c r="A19" t="s">
        <v>13</v>
      </c>
      <c r="B19" t="s">
        <v>14</v>
      </c>
      <c r="C19" t="s">
        <v>68</v>
      </c>
      <c r="D19" t="s">
        <v>69</v>
      </c>
      <c r="E19" t="s">
        <v>84</v>
      </c>
      <c r="F19" t="s">
        <v>51</v>
      </c>
      <c r="G19">
        <v>165.43</v>
      </c>
      <c r="H19" t="s">
        <v>20</v>
      </c>
      <c r="I19">
        <v>135.6</v>
      </c>
      <c r="J19" t="s">
        <v>29</v>
      </c>
      <c r="K19">
        <v>135.6</v>
      </c>
      <c r="L19" t="s">
        <v>85</v>
      </c>
      <c r="M19" t="s">
        <v>36</v>
      </c>
      <c r="O19">
        <f t="shared" si="0"/>
        <v>31</v>
      </c>
      <c r="P19">
        <f t="shared" si="1"/>
        <v>4203.599999999999</v>
      </c>
    </row>
    <row r="20" spans="1:16" ht="12.75">
      <c r="A20" t="s">
        <v>13</v>
      </c>
      <c r="B20" t="s">
        <v>14</v>
      </c>
      <c r="C20" t="s">
        <v>86</v>
      </c>
      <c r="D20" t="s">
        <v>87</v>
      </c>
      <c r="E20" t="s">
        <v>88</v>
      </c>
      <c r="F20" t="s">
        <v>21</v>
      </c>
      <c r="G20">
        <v>489.2</v>
      </c>
      <c r="H20" t="s">
        <v>20</v>
      </c>
      <c r="I20">
        <v>431.66</v>
      </c>
      <c r="J20" t="s">
        <v>42</v>
      </c>
      <c r="K20">
        <v>431.66</v>
      </c>
      <c r="L20" t="s">
        <v>89</v>
      </c>
      <c r="M20" t="s">
        <v>36</v>
      </c>
      <c r="O20">
        <f t="shared" si="0"/>
        <v>61</v>
      </c>
      <c r="P20">
        <f t="shared" si="1"/>
        <v>26331.260000000002</v>
      </c>
    </row>
    <row r="21" spans="1:16" ht="12.75">
      <c r="A21" t="s">
        <v>13</v>
      </c>
      <c r="B21" t="s">
        <v>14</v>
      </c>
      <c r="C21" t="s">
        <v>86</v>
      </c>
      <c r="D21" t="s">
        <v>87</v>
      </c>
      <c r="E21" t="s">
        <v>90</v>
      </c>
      <c r="F21" t="s">
        <v>42</v>
      </c>
      <c r="G21">
        <v>58.85</v>
      </c>
      <c r="H21" t="s">
        <v>20</v>
      </c>
      <c r="I21">
        <v>50.96</v>
      </c>
      <c r="J21" t="s">
        <v>29</v>
      </c>
      <c r="K21">
        <v>50.96</v>
      </c>
      <c r="L21" t="s">
        <v>91</v>
      </c>
      <c r="M21" t="s">
        <v>36</v>
      </c>
      <c r="O21">
        <f t="shared" si="0"/>
        <v>31</v>
      </c>
      <c r="P21">
        <f t="shared" si="1"/>
        <v>1579.76</v>
      </c>
    </row>
    <row r="22" spans="1:16" ht="12.75">
      <c r="A22" t="s">
        <v>13</v>
      </c>
      <c r="B22" t="s">
        <v>14</v>
      </c>
      <c r="C22" t="s">
        <v>92</v>
      </c>
      <c r="D22" t="s">
        <v>93</v>
      </c>
      <c r="E22" t="s">
        <v>94</v>
      </c>
      <c r="F22" t="s">
        <v>42</v>
      </c>
      <c r="G22">
        <v>558.76</v>
      </c>
      <c r="H22" t="s">
        <v>20</v>
      </c>
      <c r="I22">
        <v>458</v>
      </c>
      <c r="J22" t="s">
        <v>36</v>
      </c>
      <c r="K22">
        <v>458</v>
      </c>
      <c r="L22" t="s">
        <v>95</v>
      </c>
      <c r="M22" t="s">
        <v>36</v>
      </c>
      <c r="O22">
        <f t="shared" si="0"/>
        <v>0</v>
      </c>
      <c r="P22">
        <f t="shared" si="1"/>
        <v>0</v>
      </c>
    </row>
    <row r="23" spans="1:16" ht="12.75">
      <c r="A23" t="s">
        <v>13</v>
      </c>
      <c r="B23" t="s">
        <v>14</v>
      </c>
      <c r="C23" t="s">
        <v>92</v>
      </c>
      <c r="D23" t="s">
        <v>93</v>
      </c>
      <c r="E23" t="s">
        <v>96</v>
      </c>
      <c r="F23" t="s">
        <v>42</v>
      </c>
      <c r="G23">
        <v>558.76</v>
      </c>
      <c r="H23" t="s">
        <v>20</v>
      </c>
      <c r="I23">
        <v>458</v>
      </c>
      <c r="J23" t="s">
        <v>36</v>
      </c>
      <c r="K23">
        <v>458</v>
      </c>
      <c r="L23" t="s">
        <v>97</v>
      </c>
      <c r="M23" t="s">
        <v>36</v>
      </c>
      <c r="O23">
        <f t="shared" si="0"/>
        <v>0</v>
      </c>
      <c r="P23">
        <f t="shared" si="1"/>
        <v>0</v>
      </c>
    </row>
    <row r="24" spans="1:16" ht="12.75">
      <c r="A24" t="s">
        <v>13</v>
      </c>
      <c r="B24" t="s">
        <v>14</v>
      </c>
      <c r="C24" t="s">
        <v>92</v>
      </c>
      <c r="D24" t="s">
        <v>93</v>
      </c>
      <c r="E24" t="s">
        <v>98</v>
      </c>
      <c r="F24" t="s">
        <v>42</v>
      </c>
      <c r="G24">
        <v>558.76</v>
      </c>
      <c r="H24" t="s">
        <v>20</v>
      </c>
      <c r="I24">
        <v>458</v>
      </c>
      <c r="J24" t="s">
        <v>36</v>
      </c>
      <c r="K24">
        <v>458</v>
      </c>
      <c r="L24" t="s">
        <v>99</v>
      </c>
      <c r="M24" t="s">
        <v>36</v>
      </c>
      <c r="O24">
        <f t="shared" si="0"/>
        <v>0</v>
      </c>
      <c r="P24">
        <f t="shared" si="1"/>
        <v>0</v>
      </c>
    </row>
    <row r="25" spans="1:16" ht="12.75">
      <c r="A25" t="s">
        <v>13</v>
      </c>
      <c r="B25" t="s">
        <v>14</v>
      </c>
      <c r="C25" t="s">
        <v>92</v>
      </c>
      <c r="D25" t="s">
        <v>93</v>
      </c>
      <c r="E25" t="s">
        <v>100</v>
      </c>
      <c r="F25" t="s">
        <v>42</v>
      </c>
      <c r="G25">
        <v>558.76</v>
      </c>
      <c r="H25" t="s">
        <v>20</v>
      </c>
      <c r="I25">
        <v>458</v>
      </c>
      <c r="J25" t="s">
        <v>36</v>
      </c>
      <c r="K25">
        <v>458</v>
      </c>
      <c r="L25" t="s">
        <v>101</v>
      </c>
      <c r="M25" t="s">
        <v>36</v>
      </c>
      <c r="O25">
        <f>M25-J25</f>
        <v>0</v>
      </c>
      <c r="P25">
        <f t="shared" si="1"/>
        <v>0</v>
      </c>
    </row>
    <row r="26" spans="1:16" ht="12.75">
      <c r="A26" t="s">
        <v>13</v>
      </c>
      <c r="B26" t="s">
        <v>14</v>
      </c>
      <c r="C26" t="s">
        <v>102</v>
      </c>
      <c r="D26" t="s">
        <v>103</v>
      </c>
      <c r="E26" t="s">
        <v>104</v>
      </c>
      <c r="F26" t="s">
        <v>105</v>
      </c>
      <c r="G26">
        <v>595.35</v>
      </c>
      <c r="H26" t="s">
        <v>20</v>
      </c>
      <c r="I26">
        <v>595.35</v>
      </c>
      <c r="J26" t="s">
        <v>36</v>
      </c>
      <c r="K26">
        <v>595.35</v>
      </c>
      <c r="L26" t="s">
        <v>106</v>
      </c>
      <c r="M26" t="s">
        <v>36</v>
      </c>
      <c r="O26">
        <f t="shared" si="0"/>
        <v>0</v>
      </c>
      <c r="P26">
        <f t="shared" si="1"/>
        <v>0</v>
      </c>
    </row>
    <row r="27" spans="1:16" ht="12.75">
      <c r="A27" t="s">
        <v>13</v>
      </c>
      <c r="B27" t="s">
        <v>14</v>
      </c>
      <c r="C27" t="s">
        <v>107</v>
      </c>
      <c r="D27" t="s">
        <v>108</v>
      </c>
      <c r="E27" t="s">
        <v>109</v>
      </c>
      <c r="F27" t="s">
        <v>110</v>
      </c>
      <c r="G27">
        <v>4651.92</v>
      </c>
      <c r="H27" t="s">
        <v>20</v>
      </c>
      <c r="I27">
        <v>4473</v>
      </c>
      <c r="J27" t="s">
        <v>36</v>
      </c>
      <c r="K27">
        <v>4473</v>
      </c>
      <c r="L27" t="s">
        <v>111</v>
      </c>
      <c r="M27" t="s">
        <v>36</v>
      </c>
      <c r="O27">
        <f t="shared" si="0"/>
        <v>0</v>
      </c>
      <c r="P27">
        <f t="shared" si="1"/>
        <v>0</v>
      </c>
    </row>
    <row r="28" spans="1:16" ht="12.75">
      <c r="A28" t="s">
        <v>13</v>
      </c>
      <c r="B28" t="s">
        <v>14</v>
      </c>
      <c r="C28" t="s">
        <v>112</v>
      </c>
      <c r="D28" t="s">
        <v>113</v>
      </c>
      <c r="E28" t="s">
        <v>114</v>
      </c>
      <c r="F28" t="s">
        <v>42</v>
      </c>
      <c r="G28">
        <v>28.49</v>
      </c>
      <c r="H28" t="s">
        <v>20</v>
      </c>
      <c r="I28">
        <v>23.35</v>
      </c>
      <c r="J28" t="s">
        <v>36</v>
      </c>
      <c r="K28">
        <v>23.35</v>
      </c>
      <c r="L28" t="s">
        <v>115</v>
      </c>
      <c r="M28" t="s">
        <v>36</v>
      </c>
      <c r="O28">
        <f t="shared" si="0"/>
        <v>0</v>
      </c>
      <c r="P28">
        <f t="shared" si="1"/>
        <v>0</v>
      </c>
    </row>
    <row r="29" spans="1:16" ht="12.75">
      <c r="A29" t="s">
        <v>13</v>
      </c>
      <c r="B29" t="s">
        <v>14</v>
      </c>
      <c r="C29" t="s">
        <v>116</v>
      </c>
      <c r="D29" t="s">
        <v>117</v>
      </c>
      <c r="E29" t="s">
        <v>118</v>
      </c>
      <c r="F29" t="s">
        <v>21</v>
      </c>
      <c r="G29">
        <v>7978.8</v>
      </c>
      <c r="H29" t="s">
        <v>20</v>
      </c>
      <c r="I29">
        <v>6540</v>
      </c>
      <c r="J29" t="s">
        <v>29</v>
      </c>
      <c r="K29">
        <v>6540</v>
      </c>
      <c r="L29" t="s">
        <v>119</v>
      </c>
      <c r="M29" t="s">
        <v>36</v>
      </c>
      <c r="O29">
        <f t="shared" si="0"/>
        <v>31</v>
      </c>
      <c r="P29">
        <f t="shared" si="1"/>
        <v>202740</v>
      </c>
    </row>
    <row r="30" spans="1:16" ht="12.75">
      <c r="A30" t="s">
        <v>13</v>
      </c>
      <c r="B30" t="s">
        <v>14</v>
      </c>
      <c r="C30" t="s">
        <v>116</v>
      </c>
      <c r="D30" t="s">
        <v>117</v>
      </c>
      <c r="E30" t="s">
        <v>120</v>
      </c>
      <c r="F30" t="s">
        <v>21</v>
      </c>
      <c r="G30">
        <v>1830</v>
      </c>
      <c r="H30" t="s">
        <v>20</v>
      </c>
      <c r="I30">
        <v>1500</v>
      </c>
      <c r="J30" t="s">
        <v>29</v>
      </c>
      <c r="K30">
        <v>1500</v>
      </c>
      <c r="L30" t="s">
        <v>121</v>
      </c>
      <c r="M30" t="s">
        <v>36</v>
      </c>
      <c r="O30">
        <f t="shared" si="0"/>
        <v>31</v>
      </c>
      <c r="P30">
        <f t="shared" si="1"/>
        <v>46500</v>
      </c>
    </row>
    <row r="31" spans="1:16" ht="12.75">
      <c r="A31" t="s">
        <v>13</v>
      </c>
      <c r="B31" t="s">
        <v>14</v>
      </c>
      <c r="C31" t="s">
        <v>116</v>
      </c>
      <c r="D31" t="s">
        <v>117</v>
      </c>
      <c r="E31" t="s">
        <v>122</v>
      </c>
      <c r="F31" t="s">
        <v>21</v>
      </c>
      <c r="G31">
        <v>5709.6</v>
      </c>
      <c r="H31" t="s">
        <v>20</v>
      </c>
      <c r="I31">
        <v>4680</v>
      </c>
      <c r="J31" t="s">
        <v>29</v>
      </c>
      <c r="K31">
        <v>4680</v>
      </c>
      <c r="L31" t="s">
        <v>123</v>
      </c>
      <c r="M31" t="s">
        <v>36</v>
      </c>
      <c r="O31">
        <f t="shared" si="0"/>
        <v>31</v>
      </c>
      <c r="P31">
        <f t="shared" si="1"/>
        <v>145080</v>
      </c>
    </row>
    <row r="32" spans="1:16" ht="12.75">
      <c r="A32" t="s">
        <v>13</v>
      </c>
      <c r="B32" t="s">
        <v>14</v>
      </c>
      <c r="C32" t="s">
        <v>124</v>
      </c>
      <c r="D32" t="s">
        <v>125</v>
      </c>
      <c r="E32" t="s">
        <v>126</v>
      </c>
      <c r="F32" t="s">
        <v>21</v>
      </c>
      <c r="G32">
        <v>146.4</v>
      </c>
      <c r="H32" t="s">
        <v>20</v>
      </c>
      <c r="I32">
        <v>120</v>
      </c>
      <c r="J32" t="s">
        <v>29</v>
      </c>
      <c r="K32">
        <v>120</v>
      </c>
      <c r="L32" t="s">
        <v>127</v>
      </c>
      <c r="M32" t="s">
        <v>36</v>
      </c>
      <c r="O32">
        <f t="shared" si="0"/>
        <v>31</v>
      </c>
      <c r="P32">
        <f t="shared" si="1"/>
        <v>3720</v>
      </c>
    </row>
    <row r="33" spans="1:16" ht="12.75">
      <c r="A33" t="s">
        <v>13</v>
      </c>
      <c r="B33" t="s">
        <v>14</v>
      </c>
      <c r="C33" t="s">
        <v>128</v>
      </c>
      <c r="D33" t="s">
        <v>129</v>
      </c>
      <c r="E33" t="s">
        <v>130</v>
      </c>
      <c r="F33" t="s">
        <v>131</v>
      </c>
      <c r="G33">
        <v>518.26</v>
      </c>
      <c r="H33" t="s">
        <v>20</v>
      </c>
      <c r="I33">
        <v>424.8</v>
      </c>
      <c r="J33" t="s">
        <v>36</v>
      </c>
      <c r="K33">
        <v>424.8</v>
      </c>
      <c r="L33" t="s">
        <v>132</v>
      </c>
      <c r="M33" t="s">
        <v>36</v>
      </c>
      <c r="O33">
        <f t="shared" si="0"/>
        <v>0</v>
      </c>
      <c r="P33">
        <f>K33*O33</f>
        <v>0</v>
      </c>
    </row>
    <row r="34" spans="1:16" ht="12.75">
      <c r="A34" t="s">
        <v>13</v>
      </c>
      <c r="B34" t="s">
        <v>14</v>
      </c>
      <c r="C34" t="s">
        <v>133</v>
      </c>
      <c r="D34" t="s">
        <v>134</v>
      </c>
      <c r="E34" t="s">
        <v>118</v>
      </c>
      <c r="F34" t="s">
        <v>135</v>
      </c>
      <c r="G34">
        <v>84.59</v>
      </c>
      <c r="H34" t="s">
        <v>20</v>
      </c>
      <c r="I34">
        <v>69.34</v>
      </c>
      <c r="J34" t="s">
        <v>36</v>
      </c>
      <c r="K34">
        <v>69.34</v>
      </c>
      <c r="L34" t="s">
        <v>136</v>
      </c>
      <c r="M34" t="s">
        <v>36</v>
      </c>
      <c r="O34">
        <f t="shared" si="0"/>
        <v>0</v>
      </c>
      <c r="P34">
        <f t="shared" si="1"/>
        <v>0</v>
      </c>
    </row>
    <row r="35" spans="1:16" ht="12.75">
      <c r="A35" t="s">
        <v>13</v>
      </c>
      <c r="B35" t="s">
        <v>14</v>
      </c>
      <c r="C35" t="s">
        <v>137</v>
      </c>
      <c r="D35" t="s">
        <v>138</v>
      </c>
      <c r="E35" t="s">
        <v>139</v>
      </c>
      <c r="F35" t="s">
        <v>51</v>
      </c>
      <c r="G35">
        <v>2697.5</v>
      </c>
      <c r="H35" t="s">
        <v>20</v>
      </c>
      <c r="I35">
        <v>2697.5</v>
      </c>
      <c r="J35" t="s">
        <v>29</v>
      </c>
      <c r="K35">
        <v>2697.5</v>
      </c>
      <c r="L35" t="s">
        <v>140</v>
      </c>
      <c r="M35" t="s">
        <v>36</v>
      </c>
      <c r="O35">
        <f t="shared" si="0"/>
        <v>31</v>
      </c>
      <c r="P35">
        <f t="shared" si="1"/>
        <v>83622.5</v>
      </c>
    </row>
    <row r="36" spans="1:16" ht="12.75">
      <c r="A36" t="s">
        <v>13</v>
      </c>
      <c r="B36" t="s">
        <v>14</v>
      </c>
      <c r="C36" t="s">
        <v>141</v>
      </c>
      <c r="E36" t="s">
        <v>142</v>
      </c>
      <c r="F36" t="s">
        <v>21</v>
      </c>
      <c r="G36">
        <v>1741.77</v>
      </c>
      <c r="H36" t="s">
        <v>20</v>
      </c>
      <c r="I36">
        <v>1427.68</v>
      </c>
      <c r="J36" t="s">
        <v>29</v>
      </c>
      <c r="K36">
        <v>1427.68</v>
      </c>
      <c r="L36" t="s">
        <v>143</v>
      </c>
      <c r="M36" t="s">
        <v>36</v>
      </c>
      <c r="O36">
        <f t="shared" si="0"/>
        <v>31</v>
      </c>
      <c r="P36">
        <f t="shared" si="1"/>
        <v>44258.08</v>
      </c>
    </row>
    <row r="37" spans="1:16" ht="12.75">
      <c r="A37" t="s">
        <v>13</v>
      </c>
      <c r="B37" t="s">
        <v>14</v>
      </c>
      <c r="C37" t="s">
        <v>144</v>
      </c>
      <c r="D37" t="s">
        <v>145</v>
      </c>
      <c r="E37" t="s">
        <v>146</v>
      </c>
      <c r="F37" t="s">
        <v>147</v>
      </c>
      <c r="G37">
        <v>390.4</v>
      </c>
      <c r="H37" t="s">
        <v>20</v>
      </c>
      <c r="I37">
        <v>320</v>
      </c>
      <c r="J37" t="s">
        <v>36</v>
      </c>
      <c r="K37">
        <v>320</v>
      </c>
      <c r="L37" t="s">
        <v>148</v>
      </c>
      <c r="M37" t="s">
        <v>36</v>
      </c>
      <c r="O37">
        <f t="shared" si="0"/>
        <v>0</v>
      </c>
      <c r="P37">
        <f t="shared" si="1"/>
        <v>0</v>
      </c>
    </row>
    <row r="38" spans="1:16" ht="12.75">
      <c r="A38" t="s">
        <v>13</v>
      </c>
      <c r="B38" t="s">
        <v>14</v>
      </c>
      <c r="C38" t="s">
        <v>149</v>
      </c>
      <c r="D38" t="s">
        <v>150</v>
      </c>
      <c r="E38" t="s">
        <v>151</v>
      </c>
      <c r="F38" t="s">
        <v>152</v>
      </c>
      <c r="G38">
        <v>3974.97</v>
      </c>
      <c r="H38" t="s">
        <v>20</v>
      </c>
      <c r="I38">
        <v>3258.17</v>
      </c>
      <c r="J38" t="s">
        <v>29</v>
      </c>
      <c r="K38">
        <v>3258.17</v>
      </c>
      <c r="L38" t="s">
        <v>153</v>
      </c>
      <c r="M38" t="s">
        <v>36</v>
      </c>
      <c r="O38">
        <f>M38-J38</f>
        <v>31</v>
      </c>
      <c r="P38">
        <f t="shared" si="1"/>
        <v>101003.27</v>
      </c>
    </row>
    <row r="39" spans="1:16" ht="12.75">
      <c r="A39" t="s">
        <v>13</v>
      </c>
      <c r="B39" t="s">
        <v>14</v>
      </c>
      <c r="C39" t="s">
        <v>149</v>
      </c>
      <c r="D39" t="s">
        <v>150</v>
      </c>
      <c r="E39" t="s">
        <v>154</v>
      </c>
      <c r="F39" t="s">
        <v>152</v>
      </c>
      <c r="G39">
        <v>812.4</v>
      </c>
      <c r="H39" t="s">
        <v>20</v>
      </c>
      <c r="I39">
        <v>665.9</v>
      </c>
      <c r="J39" t="s">
        <v>29</v>
      </c>
      <c r="K39">
        <v>665.9</v>
      </c>
      <c r="L39" t="s">
        <v>155</v>
      </c>
      <c r="M39" t="s">
        <v>36</v>
      </c>
      <c r="O39">
        <f t="shared" si="0"/>
        <v>31</v>
      </c>
      <c r="P39">
        <f t="shared" si="1"/>
        <v>20642.899999999998</v>
      </c>
    </row>
    <row r="40" spans="1:16" ht="12.75">
      <c r="A40" t="s">
        <v>13</v>
      </c>
      <c r="B40" t="s">
        <v>14</v>
      </c>
      <c r="C40" t="s">
        <v>149</v>
      </c>
      <c r="D40" t="s">
        <v>150</v>
      </c>
      <c r="E40" t="s">
        <v>156</v>
      </c>
      <c r="F40" t="s">
        <v>157</v>
      </c>
      <c r="G40">
        <v>520.09</v>
      </c>
      <c r="H40" t="s">
        <v>20</v>
      </c>
      <c r="I40">
        <v>426.3</v>
      </c>
      <c r="J40" t="s">
        <v>29</v>
      </c>
      <c r="K40">
        <v>426.3</v>
      </c>
      <c r="L40" t="s">
        <v>158</v>
      </c>
      <c r="M40" t="s">
        <v>36</v>
      </c>
      <c r="O40">
        <f t="shared" si="0"/>
        <v>31</v>
      </c>
      <c r="P40">
        <f t="shared" si="1"/>
        <v>13215.300000000001</v>
      </c>
    </row>
    <row r="41" spans="1:16" ht="12.75">
      <c r="A41" t="s">
        <v>13</v>
      </c>
      <c r="B41" t="s">
        <v>14</v>
      </c>
      <c r="C41" t="s">
        <v>159</v>
      </c>
      <c r="D41" t="s">
        <v>160</v>
      </c>
      <c r="E41" t="s">
        <v>161</v>
      </c>
      <c r="F41" t="s">
        <v>42</v>
      </c>
      <c r="G41">
        <v>99.46</v>
      </c>
      <c r="H41" t="s">
        <v>20</v>
      </c>
      <c r="I41">
        <v>81.52</v>
      </c>
      <c r="J41" t="s">
        <v>29</v>
      </c>
      <c r="K41">
        <v>81.52</v>
      </c>
      <c r="L41" t="s">
        <v>162</v>
      </c>
      <c r="M41" t="s">
        <v>36</v>
      </c>
      <c r="O41">
        <f t="shared" si="0"/>
        <v>31</v>
      </c>
      <c r="P41">
        <f t="shared" si="1"/>
        <v>2527.12</v>
      </c>
    </row>
    <row r="42" spans="1:16" ht="12.75">
      <c r="A42" t="s">
        <v>13</v>
      </c>
      <c r="B42" t="s">
        <v>14</v>
      </c>
      <c r="C42" t="s">
        <v>163</v>
      </c>
      <c r="D42" t="s">
        <v>164</v>
      </c>
      <c r="E42" t="s">
        <v>165</v>
      </c>
      <c r="F42" t="s">
        <v>166</v>
      </c>
      <c r="G42">
        <v>314.5</v>
      </c>
      <c r="H42" t="s">
        <v>20</v>
      </c>
      <c r="I42">
        <v>257.79</v>
      </c>
      <c r="J42" t="s">
        <v>42</v>
      </c>
      <c r="K42">
        <v>257.79</v>
      </c>
      <c r="L42" t="s">
        <v>167</v>
      </c>
      <c r="M42" t="s">
        <v>36</v>
      </c>
      <c r="O42">
        <f t="shared" si="0"/>
        <v>61</v>
      </c>
      <c r="P42">
        <f t="shared" si="1"/>
        <v>15725.19</v>
      </c>
    </row>
    <row r="43" spans="1:16" ht="12.75">
      <c r="A43" t="s">
        <v>13</v>
      </c>
      <c r="B43" t="s">
        <v>14</v>
      </c>
      <c r="C43" t="s">
        <v>168</v>
      </c>
      <c r="D43" t="s">
        <v>169</v>
      </c>
      <c r="E43" t="s">
        <v>170</v>
      </c>
      <c r="F43" t="s">
        <v>171</v>
      </c>
      <c r="G43">
        <v>178.53</v>
      </c>
      <c r="H43" t="s">
        <v>20</v>
      </c>
      <c r="I43">
        <v>146.34</v>
      </c>
      <c r="J43" t="s">
        <v>29</v>
      </c>
      <c r="K43">
        <v>146.34</v>
      </c>
      <c r="L43" t="s">
        <v>172</v>
      </c>
      <c r="M43" t="s">
        <v>36</v>
      </c>
      <c r="O43">
        <f t="shared" si="0"/>
        <v>31</v>
      </c>
      <c r="P43">
        <f t="shared" si="1"/>
        <v>4536.54</v>
      </c>
    </row>
    <row r="44" spans="1:16" ht="12.75">
      <c r="A44" t="s">
        <v>13</v>
      </c>
      <c r="B44" t="s">
        <v>14</v>
      </c>
      <c r="C44" t="s">
        <v>168</v>
      </c>
      <c r="D44" t="s">
        <v>169</v>
      </c>
      <c r="E44" t="s">
        <v>173</v>
      </c>
      <c r="F44" t="s">
        <v>42</v>
      </c>
      <c r="G44">
        <v>580.51</v>
      </c>
      <c r="H44" t="s">
        <v>20</v>
      </c>
      <c r="I44">
        <v>475.83</v>
      </c>
      <c r="J44" t="s">
        <v>36</v>
      </c>
      <c r="K44">
        <v>475.83</v>
      </c>
      <c r="L44" t="s">
        <v>174</v>
      </c>
      <c r="M44" t="s">
        <v>36</v>
      </c>
      <c r="O44">
        <f t="shared" si="0"/>
        <v>0</v>
      </c>
      <c r="P44">
        <f t="shared" si="1"/>
        <v>0</v>
      </c>
    </row>
    <row r="45" spans="1:16" ht="12.75">
      <c r="A45" t="s">
        <v>13</v>
      </c>
      <c r="B45" t="s">
        <v>14</v>
      </c>
      <c r="C45" t="s">
        <v>175</v>
      </c>
      <c r="D45" t="s">
        <v>176</v>
      </c>
      <c r="E45" t="s">
        <v>177</v>
      </c>
      <c r="F45" t="s">
        <v>178</v>
      </c>
      <c r="G45">
        <v>388.25</v>
      </c>
      <c r="H45" t="s">
        <v>20</v>
      </c>
      <c r="I45">
        <v>373.32</v>
      </c>
      <c r="J45" t="s">
        <v>29</v>
      </c>
      <c r="K45">
        <v>373.32</v>
      </c>
      <c r="L45" t="s">
        <v>179</v>
      </c>
      <c r="M45" t="s">
        <v>36</v>
      </c>
      <c r="O45">
        <f t="shared" si="0"/>
        <v>31</v>
      </c>
      <c r="P45">
        <f t="shared" si="1"/>
        <v>11572.92</v>
      </c>
    </row>
    <row r="46" spans="1:16" ht="12.75">
      <c r="A46" t="s">
        <v>13</v>
      </c>
      <c r="B46" t="s">
        <v>14</v>
      </c>
      <c r="C46" t="s">
        <v>175</v>
      </c>
      <c r="D46" t="s">
        <v>176</v>
      </c>
      <c r="E46" t="s">
        <v>180</v>
      </c>
      <c r="F46" t="s">
        <v>181</v>
      </c>
      <c r="G46">
        <v>1443.52</v>
      </c>
      <c r="H46" t="s">
        <v>20</v>
      </c>
      <c r="I46">
        <v>1387.9</v>
      </c>
      <c r="J46" t="s">
        <v>29</v>
      </c>
      <c r="K46">
        <v>1387.9</v>
      </c>
      <c r="L46" t="s">
        <v>182</v>
      </c>
      <c r="M46" t="s">
        <v>36</v>
      </c>
      <c r="O46">
        <f t="shared" si="0"/>
        <v>31</v>
      </c>
      <c r="P46">
        <f t="shared" si="1"/>
        <v>43024.9</v>
      </c>
    </row>
    <row r="47" spans="1:16" ht="12.75">
      <c r="A47" t="s">
        <v>13</v>
      </c>
      <c r="B47" t="s">
        <v>14</v>
      </c>
      <c r="C47" t="s">
        <v>175</v>
      </c>
      <c r="D47" t="s">
        <v>176</v>
      </c>
      <c r="E47" t="s">
        <v>183</v>
      </c>
      <c r="F47" t="s">
        <v>184</v>
      </c>
      <c r="G47">
        <v>774.75</v>
      </c>
      <c r="H47" t="s">
        <v>20</v>
      </c>
      <c r="I47">
        <v>635.04</v>
      </c>
      <c r="J47" t="s">
        <v>29</v>
      </c>
      <c r="K47">
        <v>635.04</v>
      </c>
      <c r="L47" t="s">
        <v>185</v>
      </c>
      <c r="M47" t="s">
        <v>36</v>
      </c>
      <c r="O47">
        <f t="shared" si="0"/>
        <v>31</v>
      </c>
      <c r="P47">
        <f t="shared" si="1"/>
        <v>19686.239999999998</v>
      </c>
    </row>
    <row r="48" spans="1:16" ht="12.75">
      <c r="A48" t="s">
        <v>13</v>
      </c>
      <c r="B48" t="s">
        <v>14</v>
      </c>
      <c r="C48" t="s">
        <v>175</v>
      </c>
      <c r="D48" t="s">
        <v>176</v>
      </c>
      <c r="E48" t="s">
        <v>186</v>
      </c>
      <c r="F48" t="s">
        <v>42</v>
      </c>
      <c r="G48">
        <v>3403.4</v>
      </c>
      <c r="H48" t="s">
        <v>20</v>
      </c>
      <c r="I48">
        <v>3105.13</v>
      </c>
      <c r="J48" t="s">
        <v>29</v>
      </c>
      <c r="K48">
        <v>3105.13</v>
      </c>
      <c r="L48" t="s">
        <v>187</v>
      </c>
      <c r="M48" t="s">
        <v>36</v>
      </c>
      <c r="O48">
        <f t="shared" si="0"/>
        <v>31</v>
      </c>
      <c r="P48">
        <f t="shared" si="1"/>
        <v>96259.03</v>
      </c>
    </row>
    <row r="49" spans="1:16" ht="12.75">
      <c r="A49" t="s">
        <v>13</v>
      </c>
      <c r="B49" t="s">
        <v>14</v>
      </c>
      <c r="C49" t="s">
        <v>175</v>
      </c>
      <c r="D49" t="s">
        <v>176</v>
      </c>
      <c r="E49" t="s">
        <v>188</v>
      </c>
      <c r="F49" t="s">
        <v>42</v>
      </c>
      <c r="G49">
        <v>1604.43</v>
      </c>
      <c r="H49" t="s">
        <v>20</v>
      </c>
      <c r="I49">
        <v>1474.29</v>
      </c>
      <c r="J49" t="s">
        <v>29</v>
      </c>
      <c r="K49">
        <v>1474.29</v>
      </c>
      <c r="L49" t="s">
        <v>189</v>
      </c>
      <c r="M49" t="s">
        <v>36</v>
      </c>
      <c r="O49">
        <f t="shared" si="0"/>
        <v>31</v>
      </c>
      <c r="P49">
        <f t="shared" si="1"/>
        <v>45702.99</v>
      </c>
    </row>
    <row r="50" spans="1:16" ht="12.75">
      <c r="A50" t="s">
        <v>13</v>
      </c>
      <c r="B50" t="s">
        <v>14</v>
      </c>
      <c r="C50" t="s">
        <v>175</v>
      </c>
      <c r="D50" t="s">
        <v>176</v>
      </c>
      <c r="E50" t="s">
        <v>190</v>
      </c>
      <c r="F50" t="s">
        <v>131</v>
      </c>
      <c r="G50">
        <v>415.46</v>
      </c>
      <c r="H50" t="s">
        <v>20</v>
      </c>
      <c r="I50">
        <v>399.48</v>
      </c>
      <c r="J50" t="s">
        <v>36</v>
      </c>
      <c r="K50">
        <v>399.48</v>
      </c>
      <c r="L50" t="s">
        <v>191</v>
      </c>
      <c r="M50" t="s">
        <v>36</v>
      </c>
      <c r="O50">
        <f t="shared" si="0"/>
        <v>0</v>
      </c>
      <c r="P50">
        <f t="shared" si="1"/>
        <v>0</v>
      </c>
    </row>
    <row r="51" spans="1:16" ht="12.75">
      <c r="A51" t="s">
        <v>13</v>
      </c>
      <c r="B51" t="s">
        <v>14</v>
      </c>
      <c r="C51" t="s">
        <v>175</v>
      </c>
      <c r="D51" t="s">
        <v>176</v>
      </c>
      <c r="E51" t="s">
        <v>192</v>
      </c>
      <c r="F51" t="s">
        <v>193</v>
      </c>
      <c r="G51">
        <v>1275.13</v>
      </c>
      <c r="H51" t="s">
        <v>20</v>
      </c>
      <c r="I51">
        <v>1225.97</v>
      </c>
      <c r="J51" t="s">
        <v>36</v>
      </c>
      <c r="K51">
        <v>1225.97</v>
      </c>
      <c r="L51" t="s">
        <v>194</v>
      </c>
      <c r="M51" t="s">
        <v>36</v>
      </c>
      <c r="O51">
        <f t="shared" si="0"/>
        <v>0</v>
      </c>
      <c r="P51">
        <f t="shared" si="1"/>
        <v>0</v>
      </c>
    </row>
    <row r="52" spans="1:16" ht="12.75">
      <c r="A52" t="s">
        <v>13</v>
      </c>
      <c r="B52" t="s">
        <v>14</v>
      </c>
      <c r="C52" t="s">
        <v>175</v>
      </c>
      <c r="D52" t="s">
        <v>176</v>
      </c>
      <c r="E52" t="s">
        <v>195</v>
      </c>
      <c r="F52" t="s">
        <v>110</v>
      </c>
      <c r="G52">
        <v>516.5</v>
      </c>
      <c r="H52" t="s">
        <v>20</v>
      </c>
      <c r="I52">
        <v>423.36</v>
      </c>
      <c r="J52" t="s">
        <v>36</v>
      </c>
      <c r="K52">
        <v>423.36</v>
      </c>
      <c r="L52" t="s">
        <v>196</v>
      </c>
      <c r="M52" t="s">
        <v>36</v>
      </c>
      <c r="O52">
        <f>M52-J52</f>
        <v>0</v>
      </c>
      <c r="P52">
        <f t="shared" si="1"/>
        <v>0</v>
      </c>
    </row>
    <row r="53" spans="1:16" ht="12.75">
      <c r="A53" t="s">
        <v>13</v>
      </c>
      <c r="B53" t="s">
        <v>14</v>
      </c>
      <c r="C53" t="s">
        <v>175</v>
      </c>
      <c r="D53" t="s">
        <v>176</v>
      </c>
      <c r="E53" t="s">
        <v>197</v>
      </c>
      <c r="F53" t="s">
        <v>110</v>
      </c>
      <c r="G53">
        <v>258.25</v>
      </c>
      <c r="H53" t="s">
        <v>20</v>
      </c>
      <c r="I53">
        <v>211.68</v>
      </c>
      <c r="J53" t="s">
        <v>36</v>
      </c>
      <c r="K53">
        <v>211.68</v>
      </c>
      <c r="L53" t="s">
        <v>198</v>
      </c>
      <c r="M53" t="s">
        <v>36</v>
      </c>
      <c r="O53">
        <f t="shared" si="0"/>
        <v>0</v>
      </c>
      <c r="P53">
        <f t="shared" si="1"/>
        <v>0</v>
      </c>
    </row>
    <row r="54" spans="1:16" ht="12.75">
      <c r="A54" t="s">
        <v>13</v>
      </c>
      <c r="B54" t="s">
        <v>14</v>
      </c>
      <c r="C54" t="s">
        <v>175</v>
      </c>
      <c r="D54" t="s">
        <v>176</v>
      </c>
      <c r="E54" t="s">
        <v>199</v>
      </c>
      <c r="F54" t="s">
        <v>29</v>
      </c>
      <c r="G54">
        <v>1366.45</v>
      </c>
      <c r="H54" t="s">
        <v>20</v>
      </c>
      <c r="I54">
        <v>1252.45</v>
      </c>
      <c r="J54" t="s">
        <v>36</v>
      </c>
      <c r="K54">
        <v>1252.45</v>
      </c>
      <c r="L54" t="s">
        <v>200</v>
      </c>
      <c r="M54" t="s">
        <v>36</v>
      </c>
      <c r="O54">
        <f t="shared" si="0"/>
        <v>0</v>
      </c>
      <c r="P54">
        <f t="shared" si="1"/>
        <v>0</v>
      </c>
    </row>
    <row r="55" spans="1:16" ht="12.75">
      <c r="A55" t="s">
        <v>13</v>
      </c>
      <c r="B55" t="s">
        <v>14</v>
      </c>
      <c r="C55" t="s">
        <v>175</v>
      </c>
      <c r="D55" t="s">
        <v>176</v>
      </c>
      <c r="E55" t="s">
        <v>201</v>
      </c>
      <c r="F55" t="s">
        <v>29</v>
      </c>
      <c r="G55">
        <v>2701.76</v>
      </c>
      <c r="H55" t="s">
        <v>20</v>
      </c>
      <c r="I55">
        <v>2490.39</v>
      </c>
      <c r="J55" t="s">
        <v>36</v>
      </c>
      <c r="K55">
        <v>2490.39</v>
      </c>
      <c r="L55" t="s">
        <v>202</v>
      </c>
      <c r="M55" t="s">
        <v>36</v>
      </c>
      <c r="O55">
        <f t="shared" si="0"/>
        <v>0</v>
      </c>
      <c r="P55">
        <f t="shared" si="1"/>
        <v>0</v>
      </c>
    </row>
    <row r="56" spans="1:16" ht="12.75">
      <c r="A56" t="s">
        <v>13</v>
      </c>
      <c r="B56" t="s">
        <v>14</v>
      </c>
      <c r="C56" t="s">
        <v>203</v>
      </c>
      <c r="D56" t="s">
        <v>204</v>
      </c>
      <c r="E56" t="s">
        <v>205</v>
      </c>
      <c r="F56" t="s">
        <v>48</v>
      </c>
      <c r="G56">
        <v>629.22</v>
      </c>
      <c r="H56" t="s">
        <v>20</v>
      </c>
      <c r="I56">
        <v>627.45</v>
      </c>
      <c r="J56" t="s">
        <v>42</v>
      </c>
      <c r="K56">
        <v>627.45</v>
      </c>
      <c r="L56" t="s">
        <v>206</v>
      </c>
      <c r="M56" t="s">
        <v>36</v>
      </c>
      <c r="O56">
        <f t="shared" si="0"/>
        <v>61</v>
      </c>
      <c r="P56">
        <f>K56*O56</f>
        <v>38274.450000000004</v>
      </c>
    </row>
    <row r="57" spans="1:16" ht="12.75">
      <c r="A57" t="s">
        <v>13</v>
      </c>
      <c r="B57" t="s">
        <v>14</v>
      </c>
      <c r="C57" t="s">
        <v>203</v>
      </c>
      <c r="D57" t="s">
        <v>204</v>
      </c>
      <c r="E57" t="s">
        <v>207</v>
      </c>
      <c r="F57" t="s">
        <v>48</v>
      </c>
      <c r="G57">
        <v>3596.26</v>
      </c>
      <c r="H57" t="s">
        <v>20</v>
      </c>
      <c r="I57">
        <v>3586.12</v>
      </c>
      <c r="J57" t="s">
        <v>42</v>
      </c>
      <c r="K57">
        <v>3586.12</v>
      </c>
      <c r="L57" t="s">
        <v>208</v>
      </c>
      <c r="M57" t="s">
        <v>36</v>
      </c>
      <c r="O57">
        <f t="shared" si="0"/>
        <v>61</v>
      </c>
      <c r="P57">
        <f t="shared" si="1"/>
        <v>218753.32</v>
      </c>
    </row>
    <row r="58" spans="1:16" ht="12.75">
      <c r="A58" t="s">
        <v>13</v>
      </c>
      <c r="B58" t="s">
        <v>14</v>
      </c>
      <c r="C58" t="s">
        <v>203</v>
      </c>
      <c r="D58" t="s">
        <v>204</v>
      </c>
      <c r="E58" t="s">
        <v>209</v>
      </c>
      <c r="F58" t="s">
        <v>48</v>
      </c>
      <c r="G58">
        <v>14609.5</v>
      </c>
      <c r="H58" t="s">
        <v>20</v>
      </c>
      <c r="I58">
        <v>14571.35</v>
      </c>
      <c r="J58" t="s">
        <v>42</v>
      </c>
      <c r="K58">
        <v>14571.35</v>
      </c>
      <c r="L58" t="s">
        <v>210</v>
      </c>
      <c r="M58" t="s">
        <v>36</v>
      </c>
      <c r="O58">
        <f t="shared" si="0"/>
        <v>61</v>
      </c>
      <c r="P58">
        <f t="shared" si="1"/>
        <v>888852.35</v>
      </c>
    </row>
    <row r="59" spans="1:16" ht="12.75">
      <c r="A59" t="s">
        <v>13</v>
      </c>
      <c r="B59" t="s">
        <v>14</v>
      </c>
      <c r="C59" t="s">
        <v>203</v>
      </c>
      <c r="D59" t="s">
        <v>204</v>
      </c>
      <c r="E59" t="s">
        <v>211</v>
      </c>
      <c r="F59" t="s">
        <v>48</v>
      </c>
      <c r="G59">
        <v>26034.01</v>
      </c>
      <c r="H59" t="s">
        <v>20</v>
      </c>
      <c r="I59">
        <v>25976.57</v>
      </c>
      <c r="J59" t="s">
        <v>42</v>
      </c>
      <c r="K59">
        <v>25976.57</v>
      </c>
      <c r="L59" t="s">
        <v>212</v>
      </c>
      <c r="M59" t="s">
        <v>36</v>
      </c>
      <c r="O59">
        <f t="shared" si="0"/>
        <v>61</v>
      </c>
      <c r="P59">
        <f t="shared" si="1"/>
        <v>1584570.77</v>
      </c>
    </row>
    <row r="60" spans="1:16" ht="12.75">
      <c r="A60" t="s">
        <v>13</v>
      </c>
      <c r="B60" t="s">
        <v>14</v>
      </c>
      <c r="C60" t="s">
        <v>203</v>
      </c>
      <c r="D60" t="s">
        <v>204</v>
      </c>
      <c r="E60" t="s">
        <v>213</v>
      </c>
      <c r="F60" t="s">
        <v>48</v>
      </c>
      <c r="G60">
        <v>3456.53</v>
      </c>
      <c r="H60" t="s">
        <v>20</v>
      </c>
      <c r="I60">
        <v>3447.92</v>
      </c>
      <c r="J60" t="s">
        <v>42</v>
      </c>
      <c r="K60">
        <v>3447.92</v>
      </c>
      <c r="L60" t="s">
        <v>214</v>
      </c>
      <c r="M60" t="s">
        <v>36</v>
      </c>
      <c r="O60">
        <f t="shared" si="0"/>
        <v>61</v>
      </c>
      <c r="P60">
        <f t="shared" si="1"/>
        <v>210323.12</v>
      </c>
    </row>
    <row r="61" spans="1:16" ht="12.75">
      <c r="A61" t="s">
        <v>13</v>
      </c>
      <c r="B61" t="s">
        <v>14</v>
      </c>
      <c r="C61" t="s">
        <v>203</v>
      </c>
      <c r="D61" t="s">
        <v>204</v>
      </c>
      <c r="E61" t="s">
        <v>215</v>
      </c>
      <c r="F61" t="s">
        <v>48</v>
      </c>
      <c r="G61">
        <v>16833.15</v>
      </c>
      <c r="H61" t="s">
        <v>20</v>
      </c>
      <c r="I61">
        <v>16789.14</v>
      </c>
      <c r="J61" t="s">
        <v>42</v>
      </c>
      <c r="K61">
        <v>16789.14</v>
      </c>
      <c r="L61" t="s">
        <v>216</v>
      </c>
      <c r="M61" t="s">
        <v>36</v>
      </c>
      <c r="O61">
        <f t="shared" si="0"/>
        <v>61</v>
      </c>
      <c r="P61">
        <f t="shared" si="1"/>
        <v>1024137.5399999999</v>
      </c>
    </row>
    <row r="62" spans="1:16" ht="12.75">
      <c r="A62" t="s">
        <v>13</v>
      </c>
      <c r="B62" t="s">
        <v>14</v>
      </c>
      <c r="C62" t="s">
        <v>203</v>
      </c>
      <c r="D62" t="s">
        <v>204</v>
      </c>
      <c r="E62" t="s">
        <v>217</v>
      </c>
      <c r="F62" t="s">
        <v>48</v>
      </c>
      <c r="G62">
        <v>6517.72</v>
      </c>
      <c r="H62" t="s">
        <v>20</v>
      </c>
      <c r="I62">
        <v>6500.11</v>
      </c>
      <c r="J62" t="s">
        <v>42</v>
      </c>
      <c r="K62">
        <v>6500.11</v>
      </c>
      <c r="L62" t="s">
        <v>218</v>
      </c>
      <c r="M62" t="s">
        <v>36</v>
      </c>
      <c r="O62">
        <f t="shared" si="0"/>
        <v>61</v>
      </c>
      <c r="P62">
        <f t="shared" si="1"/>
        <v>396506.70999999996</v>
      </c>
    </row>
    <row r="63" spans="1:16" ht="12.75">
      <c r="A63" t="s">
        <v>13</v>
      </c>
      <c r="B63" t="s">
        <v>14</v>
      </c>
      <c r="C63" t="s">
        <v>203</v>
      </c>
      <c r="D63" t="s">
        <v>204</v>
      </c>
      <c r="E63" t="s">
        <v>219</v>
      </c>
      <c r="F63" t="s">
        <v>48</v>
      </c>
      <c r="G63">
        <v>7582.73</v>
      </c>
      <c r="H63" t="s">
        <v>20</v>
      </c>
      <c r="I63">
        <v>7561.52</v>
      </c>
      <c r="J63" t="s">
        <v>42</v>
      </c>
      <c r="K63">
        <v>7561.52</v>
      </c>
      <c r="L63" t="s">
        <v>220</v>
      </c>
      <c r="M63" t="s">
        <v>36</v>
      </c>
      <c r="O63">
        <f t="shared" si="0"/>
        <v>61</v>
      </c>
      <c r="P63">
        <f t="shared" si="1"/>
        <v>461252.72000000003</v>
      </c>
    </row>
    <row r="64" spans="1:16" ht="12.75">
      <c r="A64" t="s">
        <v>13</v>
      </c>
      <c r="B64" t="s">
        <v>14</v>
      </c>
      <c r="C64" t="s">
        <v>203</v>
      </c>
      <c r="D64" t="s">
        <v>204</v>
      </c>
      <c r="E64" t="s">
        <v>221</v>
      </c>
      <c r="F64" t="s">
        <v>48</v>
      </c>
      <c r="G64">
        <v>1912.3</v>
      </c>
      <c r="H64" t="s">
        <v>20</v>
      </c>
      <c r="I64">
        <v>1906.44</v>
      </c>
      <c r="J64" t="s">
        <v>42</v>
      </c>
      <c r="K64">
        <v>1906.44</v>
      </c>
      <c r="L64" t="s">
        <v>222</v>
      </c>
      <c r="M64" t="s">
        <v>36</v>
      </c>
      <c r="O64">
        <f t="shared" si="0"/>
        <v>61</v>
      </c>
      <c r="P64">
        <f t="shared" si="1"/>
        <v>116292.84</v>
      </c>
    </row>
    <row r="65" spans="1:16" ht="12.75">
      <c r="A65" t="s">
        <v>13</v>
      </c>
      <c r="B65" t="s">
        <v>14</v>
      </c>
      <c r="C65" t="s">
        <v>203</v>
      </c>
      <c r="D65" t="s">
        <v>204</v>
      </c>
      <c r="E65" t="s">
        <v>223</v>
      </c>
      <c r="F65" t="s">
        <v>48</v>
      </c>
      <c r="G65">
        <v>26598.29</v>
      </c>
      <c r="H65" t="s">
        <v>20</v>
      </c>
      <c r="I65">
        <v>26598.29</v>
      </c>
      <c r="J65" t="s">
        <v>42</v>
      </c>
      <c r="K65">
        <v>26598.29</v>
      </c>
      <c r="L65" t="s">
        <v>224</v>
      </c>
      <c r="M65" t="s">
        <v>36</v>
      </c>
      <c r="O65">
        <f>M65-J65</f>
        <v>61</v>
      </c>
      <c r="P65">
        <f t="shared" si="1"/>
        <v>1622495.69</v>
      </c>
    </row>
    <row r="66" spans="1:16" ht="12.75">
      <c r="A66" t="s">
        <v>13</v>
      </c>
      <c r="B66" t="s">
        <v>14</v>
      </c>
      <c r="C66" t="s">
        <v>225</v>
      </c>
      <c r="D66" t="s">
        <v>226</v>
      </c>
      <c r="E66" t="s">
        <v>227</v>
      </c>
      <c r="F66" t="s">
        <v>21</v>
      </c>
      <c r="G66">
        <v>53.31</v>
      </c>
      <c r="H66" t="s">
        <v>20</v>
      </c>
      <c r="I66">
        <v>43.7</v>
      </c>
      <c r="J66" t="s">
        <v>29</v>
      </c>
      <c r="K66">
        <v>43.7</v>
      </c>
      <c r="L66" t="s">
        <v>228</v>
      </c>
      <c r="M66" t="s">
        <v>36</v>
      </c>
      <c r="O66">
        <f t="shared" si="0"/>
        <v>31</v>
      </c>
      <c r="P66">
        <f t="shared" si="1"/>
        <v>1354.7</v>
      </c>
    </row>
    <row r="67" spans="1:16" ht="12.75">
      <c r="A67" t="s">
        <v>13</v>
      </c>
      <c r="B67" t="s">
        <v>14</v>
      </c>
      <c r="C67" t="s">
        <v>225</v>
      </c>
      <c r="D67" t="s">
        <v>226</v>
      </c>
      <c r="E67" t="s">
        <v>229</v>
      </c>
      <c r="F67" t="s">
        <v>21</v>
      </c>
      <c r="G67">
        <v>628.85</v>
      </c>
      <c r="H67" t="s">
        <v>20</v>
      </c>
      <c r="I67">
        <v>515.45</v>
      </c>
      <c r="J67" t="s">
        <v>29</v>
      </c>
      <c r="K67">
        <v>515.45</v>
      </c>
      <c r="L67" t="s">
        <v>230</v>
      </c>
      <c r="M67" t="s">
        <v>36</v>
      </c>
      <c r="O67">
        <f aca="true" t="shared" si="2" ref="O67:O75">M67-J67</f>
        <v>31</v>
      </c>
      <c r="P67">
        <f aca="true" t="shared" si="3" ref="P67:P80">K67*O67</f>
        <v>15978.95</v>
      </c>
    </row>
    <row r="68" spans="1:16" ht="12.75">
      <c r="A68" t="s">
        <v>13</v>
      </c>
      <c r="B68" t="s">
        <v>14</v>
      </c>
      <c r="C68" t="s">
        <v>225</v>
      </c>
      <c r="D68" t="s">
        <v>226</v>
      </c>
      <c r="E68" t="s">
        <v>231</v>
      </c>
      <c r="F68" t="s">
        <v>105</v>
      </c>
      <c r="G68">
        <v>53.31</v>
      </c>
      <c r="H68" t="s">
        <v>20</v>
      </c>
      <c r="I68">
        <v>43.7</v>
      </c>
      <c r="J68" t="s">
        <v>36</v>
      </c>
      <c r="K68">
        <v>43.7</v>
      </c>
      <c r="L68" t="s">
        <v>232</v>
      </c>
      <c r="M68" t="s">
        <v>36</v>
      </c>
      <c r="O68">
        <f t="shared" si="2"/>
        <v>0</v>
      </c>
      <c r="P68">
        <f t="shared" si="3"/>
        <v>0</v>
      </c>
    </row>
    <row r="69" spans="1:16" ht="12.75">
      <c r="A69" t="s">
        <v>13</v>
      </c>
      <c r="B69" t="s">
        <v>14</v>
      </c>
      <c r="C69" t="s">
        <v>225</v>
      </c>
      <c r="D69" t="s">
        <v>226</v>
      </c>
      <c r="E69" t="s">
        <v>233</v>
      </c>
      <c r="F69" t="s">
        <v>105</v>
      </c>
      <c r="G69">
        <v>628.85</v>
      </c>
      <c r="H69" t="s">
        <v>20</v>
      </c>
      <c r="I69">
        <v>515.45</v>
      </c>
      <c r="J69" t="s">
        <v>36</v>
      </c>
      <c r="K69">
        <v>515.45</v>
      </c>
      <c r="L69" t="s">
        <v>234</v>
      </c>
      <c r="M69" t="s">
        <v>36</v>
      </c>
      <c r="O69">
        <f t="shared" si="2"/>
        <v>0</v>
      </c>
      <c r="P69">
        <f t="shared" si="3"/>
        <v>0</v>
      </c>
    </row>
    <row r="70" spans="1:16" ht="12.75">
      <c r="A70" t="s">
        <v>13</v>
      </c>
      <c r="B70" t="s">
        <v>14</v>
      </c>
      <c r="C70" t="s">
        <v>235</v>
      </c>
      <c r="D70" t="s">
        <v>236</v>
      </c>
      <c r="E70" t="s">
        <v>237</v>
      </c>
      <c r="F70" t="s">
        <v>238</v>
      </c>
      <c r="G70">
        <v>462.5</v>
      </c>
      <c r="H70" t="s">
        <v>20</v>
      </c>
      <c r="I70">
        <v>379.1</v>
      </c>
      <c r="J70" s="5">
        <v>43039</v>
      </c>
      <c r="K70">
        <v>379.1</v>
      </c>
      <c r="L70" t="s">
        <v>239</v>
      </c>
      <c r="M70" t="s">
        <v>36</v>
      </c>
      <c r="O70">
        <f t="shared" si="2"/>
        <v>0</v>
      </c>
      <c r="P70">
        <f t="shared" si="3"/>
        <v>0</v>
      </c>
    </row>
    <row r="71" spans="1:16" ht="12.75">
      <c r="A71" t="s">
        <v>13</v>
      </c>
      <c r="B71" t="s">
        <v>14</v>
      </c>
      <c r="C71" t="s">
        <v>240</v>
      </c>
      <c r="D71" t="s">
        <v>241</v>
      </c>
      <c r="E71" t="s">
        <v>242</v>
      </c>
      <c r="F71" t="s">
        <v>243</v>
      </c>
      <c r="G71">
        <v>22.12</v>
      </c>
      <c r="H71" t="s">
        <v>20</v>
      </c>
      <c r="I71">
        <v>18.13</v>
      </c>
      <c r="J71" t="s">
        <v>42</v>
      </c>
      <c r="K71">
        <v>18.13</v>
      </c>
      <c r="L71" t="s">
        <v>244</v>
      </c>
      <c r="M71" t="s">
        <v>36</v>
      </c>
      <c r="O71">
        <f t="shared" si="2"/>
        <v>61</v>
      </c>
      <c r="P71">
        <f t="shared" si="3"/>
        <v>1105.9299999999998</v>
      </c>
    </row>
    <row r="72" spans="1:16" ht="12.75">
      <c r="A72" t="s">
        <v>13</v>
      </c>
      <c r="B72" t="s">
        <v>14</v>
      </c>
      <c r="C72" t="s">
        <v>245</v>
      </c>
      <c r="D72" t="s">
        <v>246</v>
      </c>
      <c r="E72" t="s">
        <v>247</v>
      </c>
      <c r="F72" t="s">
        <v>248</v>
      </c>
      <c r="G72">
        <v>2510.8</v>
      </c>
      <c r="H72" t="s">
        <v>20</v>
      </c>
      <c r="I72">
        <v>2414.23</v>
      </c>
      <c r="J72" t="s">
        <v>36</v>
      </c>
      <c r="K72">
        <v>2414.23</v>
      </c>
      <c r="L72" t="s">
        <v>249</v>
      </c>
      <c r="M72" t="s">
        <v>36</v>
      </c>
      <c r="O72">
        <f t="shared" si="2"/>
        <v>0</v>
      </c>
      <c r="P72">
        <f t="shared" si="3"/>
        <v>0</v>
      </c>
    </row>
    <row r="73" spans="1:16" ht="12.75">
      <c r="A73" t="s">
        <v>13</v>
      </c>
      <c r="B73" t="s">
        <v>14</v>
      </c>
      <c r="C73" t="s">
        <v>245</v>
      </c>
      <c r="D73" t="s">
        <v>246</v>
      </c>
      <c r="E73" t="s">
        <v>250</v>
      </c>
      <c r="F73" t="s">
        <v>248</v>
      </c>
      <c r="G73">
        <v>461.16</v>
      </c>
      <c r="H73" t="s">
        <v>20</v>
      </c>
      <c r="I73">
        <v>378</v>
      </c>
      <c r="J73" t="s">
        <v>36</v>
      </c>
      <c r="K73">
        <v>378</v>
      </c>
      <c r="L73" t="s">
        <v>251</v>
      </c>
      <c r="M73" t="s">
        <v>36</v>
      </c>
      <c r="O73">
        <f t="shared" si="2"/>
        <v>0</v>
      </c>
      <c r="P73">
        <f t="shared" si="3"/>
        <v>0</v>
      </c>
    </row>
    <row r="74" spans="1:16" ht="12.75">
      <c r="A74" t="s">
        <v>13</v>
      </c>
      <c r="B74" t="s">
        <v>14</v>
      </c>
      <c r="C74" t="s">
        <v>245</v>
      </c>
      <c r="D74" t="s">
        <v>246</v>
      </c>
      <c r="E74" t="s">
        <v>252</v>
      </c>
      <c r="F74" t="s">
        <v>253</v>
      </c>
      <c r="G74">
        <v>2510.94</v>
      </c>
      <c r="H74" t="s">
        <v>20</v>
      </c>
      <c r="I74">
        <v>2414.37</v>
      </c>
      <c r="J74" t="s">
        <v>36</v>
      </c>
      <c r="K74">
        <v>2414.37</v>
      </c>
      <c r="L74" t="s">
        <v>254</v>
      </c>
      <c r="M74" t="s">
        <v>36</v>
      </c>
      <c r="O74">
        <f t="shared" si="2"/>
        <v>0</v>
      </c>
      <c r="P74">
        <f t="shared" si="3"/>
        <v>0</v>
      </c>
    </row>
    <row r="75" spans="1:16" ht="12.75">
      <c r="A75" t="s">
        <v>13</v>
      </c>
      <c r="B75" t="s">
        <v>14</v>
      </c>
      <c r="C75" t="s">
        <v>245</v>
      </c>
      <c r="D75" t="s">
        <v>246</v>
      </c>
      <c r="E75" t="s">
        <v>255</v>
      </c>
      <c r="F75" t="s">
        <v>253</v>
      </c>
      <c r="G75">
        <v>1004.64</v>
      </c>
      <c r="H75" t="s">
        <v>20</v>
      </c>
      <c r="I75">
        <v>966</v>
      </c>
      <c r="J75" t="s">
        <v>36</v>
      </c>
      <c r="K75">
        <v>966</v>
      </c>
      <c r="L75" t="s">
        <v>256</v>
      </c>
      <c r="M75" t="s">
        <v>36</v>
      </c>
      <c r="O75">
        <f t="shared" si="2"/>
        <v>0</v>
      </c>
      <c r="P75">
        <f t="shared" si="3"/>
        <v>0</v>
      </c>
    </row>
    <row r="76" spans="1:16" ht="12.75">
      <c r="A76" t="s">
        <v>13</v>
      </c>
      <c r="B76" t="s">
        <v>14</v>
      </c>
      <c r="C76" t="s">
        <v>245</v>
      </c>
      <c r="D76" t="s">
        <v>246</v>
      </c>
      <c r="E76" t="s">
        <v>257</v>
      </c>
      <c r="F76" t="s">
        <v>253</v>
      </c>
      <c r="G76">
        <v>592.92</v>
      </c>
      <c r="H76" t="s">
        <v>20</v>
      </c>
      <c r="I76">
        <v>486</v>
      </c>
      <c r="J76" t="s">
        <v>36</v>
      </c>
      <c r="K76">
        <v>486</v>
      </c>
      <c r="L76" t="s">
        <v>258</v>
      </c>
      <c r="M76" t="s">
        <v>36</v>
      </c>
      <c r="O76">
        <f>M76-J76</f>
        <v>0</v>
      </c>
      <c r="P76">
        <f t="shared" si="3"/>
        <v>0</v>
      </c>
    </row>
    <row r="77" spans="1:16" ht="12.75">
      <c r="A77" t="s">
        <v>13</v>
      </c>
      <c r="B77" t="s">
        <v>14</v>
      </c>
      <c r="C77" t="s">
        <v>259</v>
      </c>
      <c r="D77" t="s">
        <v>260</v>
      </c>
      <c r="E77" t="s">
        <v>261</v>
      </c>
      <c r="F77" t="s">
        <v>262</v>
      </c>
      <c r="G77">
        <v>3270.54</v>
      </c>
      <c r="H77" t="s">
        <v>20</v>
      </c>
      <c r="I77">
        <v>3270.54</v>
      </c>
      <c r="J77" t="s">
        <v>29</v>
      </c>
      <c r="K77">
        <v>3270.54</v>
      </c>
      <c r="L77" t="s">
        <v>263</v>
      </c>
      <c r="M77" t="s">
        <v>36</v>
      </c>
      <c r="O77">
        <f aca="true" t="shared" si="4" ref="O77:O87">M77-J77</f>
        <v>31</v>
      </c>
      <c r="P77">
        <f t="shared" si="3"/>
        <v>101386.74</v>
      </c>
    </row>
    <row r="78" spans="1:16" ht="12.75">
      <c r="A78" t="s">
        <v>13</v>
      </c>
      <c r="B78" t="s">
        <v>14</v>
      </c>
      <c r="C78" t="s">
        <v>264</v>
      </c>
      <c r="D78" t="s">
        <v>265</v>
      </c>
      <c r="E78" t="s">
        <v>266</v>
      </c>
      <c r="F78" t="s">
        <v>21</v>
      </c>
      <c r="G78">
        <v>3046.43</v>
      </c>
      <c r="H78" t="s">
        <v>20</v>
      </c>
      <c r="I78">
        <v>2497.07</v>
      </c>
      <c r="J78" t="s">
        <v>29</v>
      </c>
      <c r="K78">
        <v>2497.07</v>
      </c>
      <c r="L78" t="s">
        <v>267</v>
      </c>
      <c r="M78" t="s">
        <v>36</v>
      </c>
      <c r="O78">
        <f t="shared" si="4"/>
        <v>31</v>
      </c>
      <c r="P78">
        <f t="shared" si="3"/>
        <v>77409.17</v>
      </c>
    </row>
    <row r="79" spans="1:16" ht="12.75">
      <c r="A79" t="s">
        <v>13</v>
      </c>
      <c r="B79" t="s">
        <v>14</v>
      </c>
      <c r="C79" t="s">
        <v>264</v>
      </c>
      <c r="D79" t="s">
        <v>265</v>
      </c>
      <c r="E79" t="s">
        <v>268</v>
      </c>
      <c r="F79" t="s">
        <v>42</v>
      </c>
      <c r="G79">
        <v>3322.05</v>
      </c>
      <c r="H79" t="s">
        <v>20</v>
      </c>
      <c r="I79">
        <v>2722.99</v>
      </c>
      <c r="J79" t="s">
        <v>36</v>
      </c>
      <c r="K79">
        <v>2722.99</v>
      </c>
      <c r="L79" t="s">
        <v>269</v>
      </c>
      <c r="M79" t="s">
        <v>36</v>
      </c>
      <c r="O79">
        <f t="shared" si="4"/>
        <v>0</v>
      </c>
      <c r="P79">
        <f t="shared" si="3"/>
        <v>0</v>
      </c>
    </row>
    <row r="80" spans="1:16" ht="12.75">
      <c r="A80" t="s">
        <v>13</v>
      </c>
      <c r="B80" t="s">
        <v>14</v>
      </c>
      <c r="C80" t="s">
        <v>264</v>
      </c>
      <c r="D80" t="s">
        <v>265</v>
      </c>
      <c r="E80" t="s">
        <v>270</v>
      </c>
      <c r="F80" t="s">
        <v>42</v>
      </c>
      <c r="G80">
        <v>152.5</v>
      </c>
      <c r="H80" t="s">
        <v>20</v>
      </c>
      <c r="I80">
        <v>125</v>
      </c>
      <c r="J80" t="s">
        <v>36</v>
      </c>
      <c r="K80">
        <v>125</v>
      </c>
      <c r="L80" t="s">
        <v>271</v>
      </c>
      <c r="M80" t="s">
        <v>36</v>
      </c>
      <c r="O80">
        <f t="shared" si="4"/>
        <v>0</v>
      </c>
      <c r="P80">
        <f t="shared" si="3"/>
        <v>0</v>
      </c>
    </row>
    <row r="81" spans="1:16" ht="12.75">
      <c r="A81" t="s">
        <v>13</v>
      </c>
      <c r="B81" t="s">
        <v>14</v>
      </c>
      <c r="C81" t="s">
        <v>272</v>
      </c>
      <c r="D81" t="s">
        <v>273</v>
      </c>
      <c r="E81" t="s">
        <v>274</v>
      </c>
      <c r="F81" t="s">
        <v>42</v>
      </c>
      <c r="G81">
        <v>367.4</v>
      </c>
      <c r="H81" t="s">
        <v>20</v>
      </c>
      <c r="I81">
        <v>334</v>
      </c>
      <c r="J81" t="s">
        <v>29</v>
      </c>
      <c r="K81">
        <v>334</v>
      </c>
      <c r="L81" t="s">
        <v>275</v>
      </c>
      <c r="M81" t="s">
        <v>36</v>
      </c>
      <c r="O81">
        <f t="shared" si="4"/>
        <v>31</v>
      </c>
      <c r="P81">
        <f>K81*O81</f>
        <v>10354</v>
      </c>
    </row>
    <row r="82" spans="1:16" ht="12.75">
      <c r="A82" t="s">
        <v>13</v>
      </c>
      <c r="B82" t="s">
        <v>14</v>
      </c>
      <c r="C82" t="s">
        <v>276</v>
      </c>
      <c r="D82" t="s">
        <v>277</v>
      </c>
      <c r="E82" t="s">
        <v>278</v>
      </c>
      <c r="F82" t="s">
        <v>178</v>
      </c>
      <c r="G82">
        <v>9176.95</v>
      </c>
      <c r="H82" t="s">
        <v>20</v>
      </c>
      <c r="I82">
        <v>8739.95</v>
      </c>
      <c r="J82" t="s">
        <v>29</v>
      </c>
      <c r="K82">
        <v>8739.95</v>
      </c>
      <c r="L82" t="s">
        <v>279</v>
      </c>
      <c r="M82" t="s">
        <v>36</v>
      </c>
      <c r="O82">
        <f t="shared" si="4"/>
        <v>31</v>
      </c>
      <c r="P82">
        <f aca="true" t="shared" si="5" ref="P82:P104">K82*O82</f>
        <v>270938.45</v>
      </c>
    </row>
    <row r="83" spans="1:16" ht="12.75">
      <c r="A83" t="s">
        <v>13</v>
      </c>
      <c r="B83" t="s">
        <v>14</v>
      </c>
      <c r="C83" t="s">
        <v>276</v>
      </c>
      <c r="D83" t="s">
        <v>277</v>
      </c>
      <c r="E83" t="s">
        <v>280</v>
      </c>
      <c r="F83" t="s">
        <v>281</v>
      </c>
      <c r="G83">
        <v>9176.95</v>
      </c>
      <c r="H83" t="s">
        <v>20</v>
      </c>
      <c r="I83">
        <v>8739.95</v>
      </c>
      <c r="J83" t="s">
        <v>36</v>
      </c>
      <c r="K83">
        <v>8739.95</v>
      </c>
      <c r="L83" t="s">
        <v>282</v>
      </c>
      <c r="M83" t="s">
        <v>36</v>
      </c>
      <c r="O83">
        <f t="shared" si="4"/>
        <v>0</v>
      </c>
      <c r="P83">
        <f t="shared" si="5"/>
        <v>0</v>
      </c>
    </row>
    <row r="84" spans="1:16" ht="12.75">
      <c r="A84" t="s">
        <v>13</v>
      </c>
      <c r="B84" t="s">
        <v>14</v>
      </c>
      <c r="C84" t="s">
        <v>283</v>
      </c>
      <c r="D84" t="s">
        <v>284</v>
      </c>
      <c r="E84" t="s">
        <v>285</v>
      </c>
      <c r="F84" t="s">
        <v>21</v>
      </c>
      <c r="G84">
        <v>513.08</v>
      </c>
      <c r="H84" t="s">
        <v>20</v>
      </c>
      <c r="I84">
        <v>493.35</v>
      </c>
      <c r="J84" t="s">
        <v>29</v>
      </c>
      <c r="K84">
        <v>493.35</v>
      </c>
      <c r="L84" t="s">
        <v>286</v>
      </c>
      <c r="M84" t="s">
        <v>36</v>
      </c>
      <c r="O84">
        <f t="shared" si="4"/>
        <v>31</v>
      </c>
      <c r="P84">
        <f t="shared" si="5"/>
        <v>15293.85</v>
      </c>
    </row>
    <row r="85" spans="1:16" ht="12.75">
      <c r="A85" t="s">
        <v>13</v>
      </c>
      <c r="B85" t="s">
        <v>14</v>
      </c>
      <c r="C85" t="s">
        <v>287</v>
      </c>
      <c r="D85" t="s">
        <v>288</v>
      </c>
      <c r="E85" t="s">
        <v>289</v>
      </c>
      <c r="F85" t="s">
        <v>21</v>
      </c>
      <c r="G85">
        <v>5700.87</v>
      </c>
      <c r="H85" t="s">
        <v>20</v>
      </c>
      <c r="I85">
        <v>5182.61</v>
      </c>
      <c r="J85" t="s">
        <v>29</v>
      </c>
      <c r="K85">
        <v>5182.61</v>
      </c>
      <c r="L85" t="s">
        <v>290</v>
      </c>
      <c r="M85" t="s">
        <v>36</v>
      </c>
      <c r="O85">
        <f t="shared" si="4"/>
        <v>31</v>
      </c>
      <c r="P85">
        <f t="shared" si="5"/>
        <v>160660.91</v>
      </c>
    </row>
    <row r="86" spans="1:16" ht="12.75">
      <c r="A86" t="s">
        <v>13</v>
      </c>
      <c r="B86" t="s">
        <v>14</v>
      </c>
      <c r="C86" t="s">
        <v>291</v>
      </c>
      <c r="D86" t="s">
        <v>292</v>
      </c>
      <c r="E86" t="s">
        <v>293</v>
      </c>
      <c r="F86" t="s">
        <v>294</v>
      </c>
      <c r="G86">
        <v>60.72</v>
      </c>
      <c r="H86" t="s">
        <v>20</v>
      </c>
      <c r="I86">
        <v>51.26</v>
      </c>
      <c r="J86" t="s">
        <v>29</v>
      </c>
      <c r="K86">
        <v>51.26</v>
      </c>
      <c r="L86" t="s">
        <v>295</v>
      </c>
      <c r="M86" t="s">
        <v>36</v>
      </c>
      <c r="O86">
        <f t="shared" si="4"/>
        <v>31</v>
      </c>
      <c r="P86">
        <f t="shared" si="5"/>
        <v>1589.06</v>
      </c>
    </row>
    <row r="87" spans="1:16" ht="12.75">
      <c r="A87" t="s">
        <v>13</v>
      </c>
      <c r="B87" t="s">
        <v>14</v>
      </c>
      <c r="C87" t="s">
        <v>296</v>
      </c>
      <c r="D87" t="s">
        <v>297</v>
      </c>
      <c r="E87" t="s">
        <v>298</v>
      </c>
      <c r="F87" t="s">
        <v>299</v>
      </c>
      <c r="G87">
        <v>48.67</v>
      </c>
      <c r="H87" t="s">
        <v>20</v>
      </c>
      <c r="I87">
        <v>39.89</v>
      </c>
      <c r="J87" t="s">
        <v>29</v>
      </c>
      <c r="K87">
        <v>39.89</v>
      </c>
      <c r="L87" t="s">
        <v>300</v>
      </c>
      <c r="M87" t="s">
        <v>36</v>
      </c>
      <c r="O87">
        <f t="shared" si="4"/>
        <v>31</v>
      </c>
      <c r="P87">
        <f t="shared" si="5"/>
        <v>1236.59</v>
      </c>
    </row>
    <row r="88" spans="1:16" ht="12.75">
      <c r="A88" t="s">
        <v>13</v>
      </c>
      <c r="B88" t="s">
        <v>14</v>
      </c>
      <c r="C88" t="s">
        <v>296</v>
      </c>
      <c r="D88" t="s">
        <v>297</v>
      </c>
      <c r="E88" t="s">
        <v>301</v>
      </c>
      <c r="F88" t="s">
        <v>299</v>
      </c>
      <c r="G88">
        <v>68.12</v>
      </c>
      <c r="H88" t="s">
        <v>20</v>
      </c>
      <c r="I88">
        <v>55.84</v>
      </c>
      <c r="J88" t="s">
        <v>29</v>
      </c>
      <c r="K88">
        <v>55.84</v>
      </c>
      <c r="L88" t="s">
        <v>302</v>
      </c>
      <c r="M88" t="s">
        <v>36</v>
      </c>
      <c r="O88">
        <f>M88-J88</f>
        <v>31</v>
      </c>
      <c r="P88">
        <f t="shared" si="5"/>
        <v>1731.0400000000002</v>
      </c>
    </row>
    <row r="89" spans="1:16" ht="12.75">
      <c r="A89" t="s">
        <v>13</v>
      </c>
      <c r="B89" t="s">
        <v>14</v>
      </c>
      <c r="C89" t="s">
        <v>303</v>
      </c>
      <c r="D89" t="s">
        <v>304</v>
      </c>
      <c r="E89" t="s">
        <v>305</v>
      </c>
      <c r="F89" t="s">
        <v>306</v>
      </c>
      <c r="G89">
        <v>2221.13</v>
      </c>
      <c r="H89" t="s">
        <v>20</v>
      </c>
      <c r="I89">
        <v>2135.7</v>
      </c>
      <c r="J89" t="s">
        <v>29</v>
      </c>
      <c r="K89">
        <v>2135.7</v>
      </c>
      <c r="L89" t="s">
        <v>307</v>
      </c>
      <c r="M89" t="s">
        <v>36</v>
      </c>
      <c r="O89">
        <f aca="true" t="shared" si="6" ref="O89:O104">M89-J89</f>
        <v>31</v>
      </c>
      <c r="P89">
        <f t="shared" si="5"/>
        <v>66206.7</v>
      </c>
    </row>
    <row r="90" spans="1:16" ht="12.75">
      <c r="A90" t="s">
        <v>13</v>
      </c>
      <c r="B90" t="s">
        <v>14</v>
      </c>
      <c r="C90" t="s">
        <v>303</v>
      </c>
      <c r="D90" t="s">
        <v>304</v>
      </c>
      <c r="E90" t="s">
        <v>308</v>
      </c>
      <c r="F90" t="s">
        <v>309</v>
      </c>
      <c r="G90">
        <v>2138.14</v>
      </c>
      <c r="H90" t="s">
        <v>20</v>
      </c>
      <c r="I90">
        <v>2055.9</v>
      </c>
      <c r="J90" t="s">
        <v>36</v>
      </c>
      <c r="K90">
        <v>2055.9</v>
      </c>
      <c r="L90" t="s">
        <v>310</v>
      </c>
      <c r="M90" t="s">
        <v>36</v>
      </c>
      <c r="O90">
        <f t="shared" si="6"/>
        <v>0</v>
      </c>
      <c r="P90">
        <f t="shared" si="5"/>
        <v>0</v>
      </c>
    </row>
    <row r="91" spans="1:16" ht="12.75">
      <c r="A91" t="s">
        <v>13</v>
      </c>
      <c r="B91" t="s">
        <v>14</v>
      </c>
      <c r="C91" t="s">
        <v>311</v>
      </c>
      <c r="D91" t="s">
        <v>312</v>
      </c>
      <c r="E91" t="s">
        <v>313</v>
      </c>
      <c r="F91" t="s">
        <v>48</v>
      </c>
      <c r="G91">
        <v>213.05</v>
      </c>
      <c r="H91" t="s">
        <v>20</v>
      </c>
      <c r="I91">
        <v>174.63</v>
      </c>
      <c r="J91" t="s">
        <v>248</v>
      </c>
      <c r="K91">
        <v>174.63</v>
      </c>
      <c r="L91" t="s">
        <v>314</v>
      </c>
      <c r="M91" t="s">
        <v>36</v>
      </c>
      <c r="O91">
        <f t="shared" si="6"/>
        <v>118</v>
      </c>
      <c r="P91">
        <f t="shared" si="5"/>
        <v>20606.34</v>
      </c>
    </row>
    <row r="92" spans="1:16" ht="12.75">
      <c r="A92" t="s">
        <v>13</v>
      </c>
      <c r="B92" t="s">
        <v>14</v>
      </c>
      <c r="C92" t="s">
        <v>315</v>
      </c>
      <c r="D92" t="s">
        <v>316</v>
      </c>
      <c r="E92" t="s">
        <v>317</v>
      </c>
      <c r="F92" t="s">
        <v>318</v>
      </c>
      <c r="G92">
        <v>74.76</v>
      </c>
      <c r="H92" t="s">
        <v>20</v>
      </c>
      <c r="I92">
        <v>67.96</v>
      </c>
      <c r="J92" t="s">
        <v>319</v>
      </c>
      <c r="K92">
        <v>67.96</v>
      </c>
      <c r="L92" t="s">
        <v>320</v>
      </c>
      <c r="M92" t="s">
        <v>321</v>
      </c>
      <c r="O92">
        <f t="shared" si="6"/>
        <v>186</v>
      </c>
      <c r="P92">
        <f t="shared" si="5"/>
        <v>12640.56</v>
      </c>
    </row>
    <row r="93" spans="1:16" ht="12.75">
      <c r="A93" t="s">
        <v>13</v>
      </c>
      <c r="B93" t="s">
        <v>14</v>
      </c>
      <c r="C93" t="s">
        <v>315</v>
      </c>
      <c r="D93" t="s">
        <v>316</v>
      </c>
      <c r="E93" t="s">
        <v>322</v>
      </c>
      <c r="F93" t="s">
        <v>23</v>
      </c>
      <c r="G93">
        <v>-112.4</v>
      </c>
      <c r="H93" t="s">
        <v>20</v>
      </c>
      <c r="I93">
        <v>-102.18</v>
      </c>
      <c r="J93" t="s">
        <v>323</v>
      </c>
      <c r="K93">
        <v>-102.18</v>
      </c>
      <c r="L93" t="s">
        <v>320</v>
      </c>
      <c r="M93" t="s">
        <v>321</v>
      </c>
      <c r="O93">
        <f t="shared" si="6"/>
        <v>2</v>
      </c>
      <c r="P93">
        <f t="shared" si="5"/>
        <v>-204.36</v>
      </c>
    </row>
    <row r="94" spans="1:16" ht="12.75">
      <c r="A94" t="s">
        <v>13</v>
      </c>
      <c r="B94" t="s">
        <v>14</v>
      </c>
      <c r="C94" t="s">
        <v>315</v>
      </c>
      <c r="D94" t="s">
        <v>316</v>
      </c>
      <c r="E94" t="s">
        <v>324</v>
      </c>
      <c r="F94" t="s">
        <v>325</v>
      </c>
      <c r="G94">
        <v>80.05</v>
      </c>
      <c r="H94" t="s">
        <v>20</v>
      </c>
      <c r="I94">
        <v>72.77</v>
      </c>
      <c r="J94" s="5">
        <v>43046</v>
      </c>
      <c r="K94">
        <v>72.77</v>
      </c>
      <c r="L94" t="s">
        <v>320</v>
      </c>
      <c r="M94" t="s">
        <v>321</v>
      </c>
      <c r="O94">
        <f t="shared" si="6"/>
        <v>0</v>
      </c>
      <c r="P94">
        <f t="shared" si="5"/>
        <v>0</v>
      </c>
    </row>
    <row r="95" spans="1:16" ht="12.75">
      <c r="A95" t="s">
        <v>13</v>
      </c>
      <c r="B95" t="s">
        <v>14</v>
      </c>
      <c r="C95" t="s">
        <v>315</v>
      </c>
      <c r="D95" t="s">
        <v>316</v>
      </c>
      <c r="E95" t="s">
        <v>326</v>
      </c>
      <c r="F95" t="s">
        <v>327</v>
      </c>
      <c r="G95">
        <v>-61.27</v>
      </c>
      <c r="H95" t="s">
        <v>20</v>
      </c>
      <c r="I95">
        <v>-55.7</v>
      </c>
      <c r="J95" s="5">
        <v>43046</v>
      </c>
      <c r="K95">
        <v>-55.7</v>
      </c>
      <c r="L95" t="s">
        <v>320</v>
      </c>
      <c r="M95" t="s">
        <v>321</v>
      </c>
      <c r="O95">
        <f t="shared" si="6"/>
        <v>0</v>
      </c>
      <c r="P95">
        <f t="shared" si="5"/>
        <v>0</v>
      </c>
    </row>
    <row r="96" spans="1:16" ht="12.75">
      <c r="A96" t="s">
        <v>13</v>
      </c>
      <c r="B96" t="s">
        <v>14</v>
      </c>
      <c r="C96" t="s">
        <v>315</v>
      </c>
      <c r="D96" t="s">
        <v>316</v>
      </c>
      <c r="E96" t="s">
        <v>328</v>
      </c>
      <c r="F96" t="s">
        <v>329</v>
      </c>
      <c r="G96">
        <v>74.82</v>
      </c>
      <c r="H96" t="s">
        <v>20</v>
      </c>
      <c r="I96">
        <v>68.02</v>
      </c>
      <c r="J96" t="s">
        <v>21</v>
      </c>
      <c r="K96">
        <v>68.02</v>
      </c>
      <c r="L96" t="s">
        <v>320</v>
      </c>
      <c r="M96" t="s">
        <v>321</v>
      </c>
      <c r="O96">
        <f t="shared" si="6"/>
        <v>99</v>
      </c>
      <c r="P96">
        <f t="shared" si="5"/>
        <v>6733.98</v>
      </c>
    </row>
    <row r="97" spans="1:16" ht="12.75">
      <c r="A97" t="s">
        <v>13</v>
      </c>
      <c r="B97" t="s">
        <v>14</v>
      </c>
      <c r="C97" t="s">
        <v>315</v>
      </c>
      <c r="D97" t="s">
        <v>316</v>
      </c>
      <c r="E97" t="s">
        <v>330</v>
      </c>
      <c r="F97" t="s">
        <v>329</v>
      </c>
      <c r="G97">
        <v>42.24</v>
      </c>
      <c r="H97" t="s">
        <v>20</v>
      </c>
      <c r="I97">
        <v>38.4</v>
      </c>
      <c r="J97" s="5">
        <v>43046</v>
      </c>
      <c r="K97">
        <v>38.4</v>
      </c>
      <c r="L97" t="s">
        <v>331</v>
      </c>
      <c r="M97" t="s">
        <v>321</v>
      </c>
      <c r="O97">
        <f t="shared" si="6"/>
        <v>0</v>
      </c>
      <c r="P97">
        <f t="shared" si="5"/>
        <v>0</v>
      </c>
    </row>
    <row r="98" spans="1:16" ht="12.75">
      <c r="A98" t="s">
        <v>13</v>
      </c>
      <c r="B98" t="s">
        <v>14</v>
      </c>
      <c r="C98" t="s">
        <v>315</v>
      </c>
      <c r="D98" t="s">
        <v>316</v>
      </c>
      <c r="E98" t="s">
        <v>332</v>
      </c>
      <c r="F98" t="s">
        <v>318</v>
      </c>
      <c r="G98">
        <v>41.66</v>
      </c>
      <c r="H98" t="s">
        <v>20</v>
      </c>
      <c r="I98">
        <v>37.87</v>
      </c>
      <c r="J98" s="5">
        <v>43046</v>
      </c>
      <c r="K98">
        <v>37.87</v>
      </c>
      <c r="L98" t="s">
        <v>331</v>
      </c>
      <c r="M98" t="s">
        <v>321</v>
      </c>
      <c r="O98">
        <f t="shared" si="6"/>
        <v>0</v>
      </c>
      <c r="P98">
        <f t="shared" si="5"/>
        <v>0</v>
      </c>
    </row>
    <row r="99" spans="1:16" ht="12.75">
      <c r="A99" t="s">
        <v>13</v>
      </c>
      <c r="B99" t="s">
        <v>14</v>
      </c>
      <c r="C99" t="s">
        <v>315</v>
      </c>
      <c r="D99" t="s">
        <v>316</v>
      </c>
      <c r="E99" t="s">
        <v>333</v>
      </c>
      <c r="F99" t="s">
        <v>327</v>
      </c>
      <c r="G99">
        <v>68.41</v>
      </c>
      <c r="H99" t="s">
        <v>20</v>
      </c>
      <c r="I99">
        <v>62.19</v>
      </c>
      <c r="J99" s="5">
        <v>43046</v>
      </c>
      <c r="K99">
        <v>62.19</v>
      </c>
      <c r="L99" t="s">
        <v>331</v>
      </c>
      <c r="M99" t="s">
        <v>321</v>
      </c>
      <c r="O99">
        <f t="shared" si="6"/>
        <v>0</v>
      </c>
      <c r="P99">
        <f t="shared" si="5"/>
        <v>0</v>
      </c>
    </row>
    <row r="100" spans="1:16" ht="12.75">
      <c r="A100" t="s">
        <v>13</v>
      </c>
      <c r="B100" t="s">
        <v>14</v>
      </c>
      <c r="C100" t="s">
        <v>315</v>
      </c>
      <c r="D100" t="s">
        <v>316</v>
      </c>
      <c r="E100" t="s">
        <v>334</v>
      </c>
      <c r="F100" t="s">
        <v>325</v>
      </c>
      <c r="G100">
        <v>43.43</v>
      </c>
      <c r="H100" t="s">
        <v>20</v>
      </c>
      <c r="I100">
        <v>39.48</v>
      </c>
      <c r="J100" s="5">
        <v>43046</v>
      </c>
      <c r="K100">
        <v>39.48</v>
      </c>
      <c r="L100" t="s">
        <v>331</v>
      </c>
      <c r="M100" t="s">
        <v>321</v>
      </c>
      <c r="O100">
        <f t="shared" si="6"/>
        <v>0</v>
      </c>
      <c r="P100">
        <f t="shared" si="5"/>
        <v>0</v>
      </c>
    </row>
    <row r="101" spans="1:16" ht="12.75">
      <c r="A101" t="s">
        <v>13</v>
      </c>
      <c r="B101" t="s">
        <v>14</v>
      </c>
      <c r="C101" t="s">
        <v>315</v>
      </c>
      <c r="D101" t="s">
        <v>316</v>
      </c>
      <c r="E101" t="s">
        <v>335</v>
      </c>
      <c r="F101" t="s">
        <v>23</v>
      </c>
      <c r="G101">
        <v>114.43</v>
      </c>
      <c r="H101" t="s">
        <v>20</v>
      </c>
      <c r="I101">
        <v>104.03</v>
      </c>
      <c r="J101" t="s">
        <v>323</v>
      </c>
      <c r="K101">
        <v>104.03</v>
      </c>
      <c r="L101" t="s">
        <v>331</v>
      </c>
      <c r="M101" t="s">
        <v>321</v>
      </c>
      <c r="O101">
        <f t="shared" si="6"/>
        <v>2</v>
      </c>
      <c r="P101">
        <f t="shared" si="5"/>
        <v>208.06</v>
      </c>
    </row>
    <row r="102" spans="1:16" ht="12.75">
      <c r="A102" t="s">
        <v>13</v>
      </c>
      <c r="B102" t="s">
        <v>14</v>
      </c>
      <c r="C102" t="s">
        <v>336</v>
      </c>
      <c r="D102" t="s">
        <v>337</v>
      </c>
      <c r="E102" t="s">
        <v>338</v>
      </c>
      <c r="F102" t="s">
        <v>339</v>
      </c>
      <c r="G102">
        <v>117.17</v>
      </c>
      <c r="H102" t="s">
        <v>20</v>
      </c>
      <c r="I102">
        <v>96.04</v>
      </c>
      <c r="J102" t="s">
        <v>340</v>
      </c>
      <c r="K102">
        <v>96.04</v>
      </c>
      <c r="L102" t="s">
        <v>341</v>
      </c>
      <c r="M102" t="s">
        <v>321</v>
      </c>
      <c r="O102">
        <f t="shared" si="6"/>
        <v>-14</v>
      </c>
      <c r="P102">
        <f t="shared" si="5"/>
        <v>-1344.5600000000002</v>
      </c>
    </row>
    <row r="103" spans="1:16" ht="12.75">
      <c r="A103" t="s">
        <v>13</v>
      </c>
      <c r="B103" t="s">
        <v>14</v>
      </c>
      <c r="C103" t="s">
        <v>336</v>
      </c>
      <c r="D103" t="s">
        <v>337</v>
      </c>
      <c r="E103" t="s">
        <v>342</v>
      </c>
      <c r="F103" t="s">
        <v>339</v>
      </c>
      <c r="G103">
        <v>4681.52</v>
      </c>
      <c r="H103" t="s">
        <v>20</v>
      </c>
      <c r="I103">
        <v>3837.31</v>
      </c>
      <c r="J103" t="s">
        <v>340</v>
      </c>
      <c r="K103">
        <v>3837.31</v>
      </c>
      <c r="L103" t="s">
        <v>343</v>
      </c>
      <c r="M103" t="s">
        <v>321</v>
      </c>
      <c r="O103">
        <f t="shared" si="6"/>
        <v>-14</v>
      </c>
      <c r="P103">
        <f t="shared" si="5"/>
        <v>-53722.34</v>
      </c>
    </row>
    <row r="104" spans="1:16" ht="12.75">
      <c r="A104" t="s">
        <v>13</v>
      </c>
      <c r="B104" t="s">
        <v>14</v>
      </c>
      <c r="C104" t="s">
        <v>336</v>
      </c>
      <c r="D104" t="s">
        <v>337</v>
      </c>
      <c r="E104" t="s">
        <v>344</v>
      </c>
      <c r="F104" t="s">
        <v>339</v>
      </c>
      <c r="G104">
        <v>547.9</v>
      </c>
      <c r="H104" t="s">
        <v>20</v>
      </c>
      <c r="I104">
        <v>449.1</v>
      </c>
      <c r="J104" t="s">
        <v>340</v>
      </c>
      <c r="K104">
        <v>449.1</v>
      </c>
      <c r="L104" t="s">
        <v>345</v>
      </c>
      <c r="M104" t="s">
        <v>321</v>
      </c>
      <c r="O104">
        <f t="shared" si="6"/>
        <v>-14</v>
      </c>
      <c r="P104">
        <f t="shared" si="5"/>
        <v>-6287.400000000001</v>
      </c>
    </row>
    <row r="105" spans="1:16" ht="12.75">
      <c r="A105" t="s">
        <v>13</v>
      </c>
      <c r="B105" t="s">
        <v>14</v>
      </c>
      <c r="C105" t="s">
        <v>336</v>
      </c>
      <c r="D105" t="s">
        <v>337</v>
      </c>
      <c r="E105" t="s">
        <v>346</v>
      </c>
      <c r="F105" t="s">
        <v>339</v>
      </c>
      <c r="G105">
        <v>259.87</v>
      </c>
      <c r="H105" t="s">
        <v>20</v>
      </c>
      <c r="I105">
        <v>213.01</v>
      </c>
      <c r="J105" t="s">
        <v>340</v>
      </c>
      <c r="K105">
        <v>213.01</v>
      </c>
      <c r="L105" t="s">
        <v>347</v>
      </c>
      <c r="M105" t="s">
        <v>321</v>
      </c>
      <c r="O105">
        <f>M105-J105</f>
        <v>-14</v>
      </c>
      <c r="P105">
        <f>K105*O105</f>
        <v>-2982.14</v>
      </c>
    </row>
    <row r="106" spans="1:16" ht="12.75">
      <c r="A106" t="s">
        <v>13</v>
      </c>
      <c r="B106" t="s">
        <v>14</v>
      </c>
      <c r="C106" t="s">
        <v>336</v>
      </c>
      <c r="D106" t="s">
        <v>337</v>
      </c>
      <c r="E106" t="s">
        <v>348</v>
      </c>
      <c r="F106" t="s">
        <v>339</v>
      </c>
      <c r="G106">
        <v>111.57</v>
      </c>
      <c r="H106" t="s">
        <v>20</v>
      </c>
      <c r="I106">
        <v>91.45</v>
      </c>
      <c r="J106" t="s">
        <v>340</v>
      </c>
      <c r="K106">
        <v>91.45</v>
      </c>
      <c r="L106" t="s">
        <v>349</v>
      </c>
      <c r="M106" t="s">
        <v>321</v>
      </c>
      <c r="O106">
        <f aca="true" t="shared" si="7" ref="O106:O117">M106-J106</f>
        <v>-14</v>
      </c>
      <c r="P106">
        <f aca="true" t="shared" si="8" ref="P106:P120">K106*O106</f>
        <v>-1280.3</v>
      </c>
    </row>
    <row r="107" spans="1:16" ht="12.75">
      <c r="A107" t="s">
        <v>13</v>
      </c>
      <c r="B107" t="s">
        <v>14</v>
      </c>
      <c r="C107" t="s">
        <v>350</v>
      </c>
      <c r="D107" t="s">
        <v>351</v>
      </c>
      <c r="E107" t="s">
        <v>352</v>
      </c>
      <c r="F107" t="s">
        <v>353</v>
      </c>
      <c r="G107">
        <v>192.02</v>
      </c>
      <c r="H107" t="s">
        <v>20</v>
      </c>
      <c r="I107">
        <v>157.39</v>
      </c>
      <c r="J107" t="s">
        <v>56</v>
      </c>
      <c r="K107">
        <v>157.39</v>
      </c>
      <c r="L107" t="s">
        <v>354</v>
      </c>
      <c r="M107" t="s">
        <v>321</v>
      </c>
      <c r="O107">
        <f t="shared" si="7"/>
        <v>42</v>
      </c>
      <c r="P107">
        <f t="shared" si="8"/>
        <v>6610.379999999999</v>
      </c>
    </row>
    <row r="108" spans="1:16" ht="12.75">
      <c r="A108" t="s">
        <v>13</v>
      </c>
      <c r="B108" t="s">
        <v>14</v>
      </c>
      <c r="C108" t="s">
        <v>355</v>
      </c>
      <c r="D108" t="s">
        <v>356</v>
      </c>
      <c r="E108" t="s">
        <v>357</v>
      </c>
      <c r="F108" t="s">
        <v>339</v>
      </c>
      <c r="G108">
        <v>111.06</v>
      </c>
      <c r="H108" t="s">
        <v>20</v>
      </c>
      <c r="I108">
        <v>91.03</v>
      </c>
      <c r="J108" t="s">
        <v>358</v>
      </c>
      <c r="K108">
        <v>91.03</v>
      </c>
      <c r="L108" t="s">
        <v>359</v>
      </c>
      <c r="M108" t="s">
        <v>321</v>
      </c>
      <c r="O108">
        <f t="shared" si="7"/>
        <v>-23</v>
      </c>
      <c r="P108">
        <f t="shared" si="8"/>
        <v>-2093.69</v>
      </c>
    </row>
    <row r="109" spans="1:16" ht="12.75">
      <c r="A109" t="s">
        <v>13</v>
      </c>
      <c r="B109" t="s">
        <v>14</v>
      </c>
      <c r="C109" t="s">
        <v>360</v>
      </c>
      <c r="D109" t="s">
        <v>361</v>
      </c>
      <c r="E109" t="s">
        <v>362</v>
      </c>
      <c r="F109" t="s">
        <v>363</v>
      </c>
      <c r="G109">
        <v>494.94</v>
      </c>
      <c r="H109" t="s">
        <v>20</v>
      </c>
      <c r="I109">
        <v>438.64</v>
      </c>
      <c r="J109" t="s">
        <v>364</v>
      </c>
      <c r="K109">
        <v>438.64</v>
      </c>
      <c r="L109" t="s">
        <v>365</v>
      </c>
      <c r="M109" t="s">
        <v>321</v>
      </c>
      <c r="O109">
        <f t="shared" si="7"/>
        <v>20</v>
      </c>
      <c r="P109">
        <f t="shared" si="8"/>
        <v>8772.8</v>
      </c>
    </row>
    <row r="110" spans="1:16" ht="12.75">
      <c r="A110" t="s">
        <v>13</v>
      </c>
      <c r="B110" t="s">
        <v>14</v>
      </c>
      <c r="C110" t="s">
        <v>311</v>
      </c>
      <c r="D110" t="s">
        <v>312</v>
      </c>
      <c r="E110" t="s">
        <v>366</v>
      </c>
      <c r="F110" t="s">
        <v>21</v>
      </c>
      <c r="G110">
        <v>191.66</v>
      </c>
      <c r="H110" t="s">
        <v>20</v>
      </c>
      <c r="I110">
        <v>157.1</v>
      </c>
      <c r="J110" t="s">
        <v>367</v>
      </c>
      <c r="K110">
        <v>157.1</v>
      </c>
      <c r="L110" t="s">
        <v>368</v>
      </c>
      <c r="M110" t="s">
        <v>340</v>
      </c>
      <c r="O110">
        <f t="shared" si="7"/>
        <v>23</v>
      </c>
      <c r="P110">
        <f t="shared" si="8"/>
        <v>3613.2999999999997</v>
      </c>
    </row>
    <row r="111" spans="1:16" ht="12.75">
      <c r="A111" t="s">
        <v>13</v>
      </c>
      <c r="B111" t="s">
        <v>14</v>
      </c>
      <c r="C111" t="s">
        <v>315</v>
      </c>
      <c r="D111" t="s">
        <v>316</v>
      </c>
      <c r="E111" t="s">
        <v>369</v>
      </c>
      <c r="F111" t="s">
        <v>23</v>
      </c>
      <c r="G111">
        <v>18.3</v>
      </c>
      <c r="H111" t="s">
        <v>20</v>
      </c>
      <c r="I111">
        <v>16.64</v>
      </c>
      <c r="J111" t="s">
        <v>370</v>
      </c>
      <c r="K111">
        <v>16.64</v>
      </c>
      <c r="L111" t="s">
        <v>371</v>
      </c>
      <c r="M111" t="s">
        <v>340</v>
      </c>
      <c r="O111">
        <f t="shared" si="7"/>
        <v>22</v>
      </c>
      <c r="P111">
        <f t="shared" si="8"/>
        <v>366.08000000000004</v>
      </c>
    </row>
    <row r="112" spans="1:16" ht="12.75">
      <c r="A112" t="s">
        <v>13</v>
      </c>
      <c r="B112" t="s">
        <v>14</v>
      </c>
      <c r="C112" t="s">
        <v>372</v>
      </c>
      <c r="D112" t="s">
        <v>373</v>
      </c>
      <c r="E112" t="s">
        <v>374</v>
      </c>
      <c r="F112" t="s">
        <v>375</v>
      </c>
      <c r="G112">
        <v>977.13</v>
      </c>
      <c r="H112" t="s">
        <v>20</v>
      </c>
      <c r="I112">
        <v>800.93</v>
      </c>
      <c r="J112" t="s">
        <v>376</v>
      </c>
      <c r="K112">
        <v>800.93</v>
      </c>
      <c r="L112" t="s">
        <v>377</v>
      </c>
      <c r="M112" t="s">
        <v>340</v>
      </c>
      <c r="O112">
        <f t="shared" si="7"/>
        <v>-40</v>
      </c>
      <c r="P112">
        <f t="shared" si="8"/>
        <v>-32037.199999999997</v>
      </c>
    </row>
    <row r="113" spans="1:16" ht="12.75">
      <c r="A113" t="s">
        <v>13</v>
      </c>
      <c r="B113" t="s">
        <v>14</v>
      </c>
      <c r="C113" t="s">
        <v>350</v>
      </c>
      <c r="D113" t="s">
        <v>351</v>
      </c>
      <c r="E113" t="s">
        <v>378</v>
      </c>
      <c r="F113" t="s">
        <v>31</v>
      </c>
      <c r="G113">
        <v>149.07</v>
      </c>
      <c r="H113" t="s">
        <v>20</v>
      </c>
      <c r="I113">
        <v>122.19</v>
      </c>
      <c r="J113" t="s">
        <v>379</v>
      </c>
      <c r="K113">
        <v>122.19</v>
      </c>
      <c r="L113" t="s">
        <v>380</v>
      </c>
      <c r="M113" t="s">
        <v>340</v>
      </c>
      <c r="O113">
        <f t="shared" si="7"/>
        <v>11</v>
      </c>
      <c r="P113">
        <f t="shared" si="8"/>
        <v>1344.09</v>
      </c>
    </row>
    <row r="114" spans="1:16" ht="12.75">
      <c r="A114" t="s">
        <v>13</v>
      </c>
      <c r="B114" t="s">
        <v>14</v>
      </c>
      <c r="C114" t="s">
        <v>381</v>
      </c>
      <c r="D114" t="s">
        <v>382</v>
      </c>
      <c r="E114" t="s">
        <v>383</v>
      </c>
      <c r="F114" t="s">
        <v>48</v>
      </c>
      <c r="G114">
        <v>602.25</v>
      </c>
      <c r="H114" t="s">
        <v>20</v>
      </c>
      <c r="I114">
        <v>547.5</v>
      </c>
      <c r="J114" t="s">
        <v>42</v>
      </c>
      <c r="K114">
        <v>547.5</v>
      </c>
      <c r="L114" t="s">
        <v>384</v>
      </c>
      <c r="M114" t="s">
        <v>340</v>
      </c>
      <c r="O114">
        <f t="shared" si="7"/>
        <v>82</v>
      </c>
      <c r="P114">
        <f t="shared" si="8"/>
        <v>44895</v>
      </c>
    </row>
    <row r="115" spans="1:16" ht="12.75">
      <c r="A115" t="s">
        <v>13</v>
      </c>
      <c r="B115" t="s">
        <v>14</v>
      </c>
      <c r="C115" t="s">
        <v>381</v>
      </c>
      <c r="D115" t="s">
        <v>382</v>
      </c>
      <c r="E115" t="s">
        <v>385</v>
      </c>
      <c r="F115" t="s">
        <v>21</v>
      </c>
      <c r="G115">
        <v>984.3</v>
      </c>
      <c r="H115" t="s">
        <v>20</v>
      </c>
      <c r="I115">
        <v>894.82</v>
      </c>
      <c r="J115" t="s">
        <v>29</v>
      </c>
      <c r="K115">
        <v>894.82</v>
      </c>
      <c r="L115" t="s">
        <v>386</v>
      </c>
      <c r="M115" t="s">
        <v>340</v>
      </c>
      <c r="O115">
        <f t="shared" si="7"/>
        <v>52</v>
      </c>
      <c r="P115">
        <f t="shared" si="8"/>
        <v>46530.64</v>
      </c>
    </row>
    <row r="116" spans="1:16" ht="12.75">
      <c r="A116" t="s">
        <v>13</v>
      </c>
      <c r="B116" t="s">
        <v>14</v>
      </c>
      <c r="C116" t="s">
        <v>175</v>
      </c>
      <c r="D116" t="s">
        <v>176</v>
      </c>
      <c r="E116" t="s">
        <v>387</v>
      </c>
      <c r="F116" t="s">
        <v>388</v>
      </c>
      <c r="G116">
        <v>1250.39</v>
      </c>
      <c r="H116" t="s">
        <v>20</v>
      </c>
      <c r="I116">
        <v>1148.71</v>
      </c>
      <c r="J116" s="5">
        <v>43060</v>
      </c>
      <c r="K116">
        <v>1148.71</v>
      </c>
      <c r="L116" t="s">
        <v>389</v>
      </c>
      <c r="M116" t="s">
        <v>340</v>
      </c>
      <c r="O116">
        <f t="shared" si="7"/>
        <v>0</v>
      </c>
      <c r="P116">
        <f t="shared" si="8"/>
        <v>0</v>
      </c>
    </row>
    <row r="117" spans="1:16" ht="12.75">
      <c r="A117" t="s">
        <v>13</v>
      </c>
      <c r="B117" t="s">
        <v>14</v>
      </c>
      <c r="C117" t="s">
        <v>175</v>
      </c>
      <c r="D117" t="s">
        <v>176</v>
      </c>
      <c r="E117" t="s">
        <v>390</v>
      </c>
      <c r="F117" t="s">
        <v>388</v>
      </c>
      <c r="G117">
        <v>3083.14</v>
      </c>
      <c r="H117" t="s">
        <v>20</v>
      </c>
      <c r="I117">
        <v>2817.71</v>
      </c>
      <c r="J117" s="5">
        <v>43060</v>
      </c>
      <c r="K117">
        <v>2817.71</v>
      </c>
      <c r="L117" t="s">
        <v>391</v>
      </c>
      <c r="M117" t="s">
        <v>340</v>
      </c>
      <c r="O117">
        <f t="shared" si="7"/>
        <v>0</v>
      </c>
      <c r="P117">
        <f t="shared" si="8"/>
        <v>0</v>
      </c>
    </row>
    <row r="118" spans="1:16" ht="12.75">
      <c r="A118" t="s">
        <v>13</v>
      </c>
      <c r="B118" t="s">
        <v>14</v>
      </c>
      <c r="C118" t="s">
        <v>392</v>
      </c>
      <c r="E118" t="s">
        <v>393</v>
      </c>
      <c r="F118" t="s">
        <v>394</v>
      </c>
      <c r="G118">
        <v>650.06</v>
      </c>
      <c r="H118" t="s">
        <v>20</v>
      </c>
      <c r="I118">
        <v>532.84</v>
      </c>
      <c r="J118" t="s">
        <v>358</v>
      </c>
      <c r="K118">
        <v>532.84</v>
      </c>
      <c r="L118" t="s">
        <v>395</v>
      </c>
      <c r="M118" t="s">
        <v>396</v>
      </c>
      <c r="O118">
        <f>M118-J118</f>
        <v>-7</v>
      </c>
      <c r="P118">
        <f t="shared" si="8"/>
        <v>-3729.88</v>
      </c>
    </row>
    <row r="119" spans="1:16" ht="12.75">
      <c r="A119" t="s">
        <v>13</v>
      </c>
      <c r="B119" t="s">
        <v>14</v>
      </c>
      <c r="C119" t="s">
        <v>397</v>
      </c>
      <c r="D119" t="s">
        <v>398</v>
      </c>
      <c r="E119" t="s">
        <v>399</v>
      </c>
      <c r="F119" t="s">
        <v>400</v>
      </c>
      <c r="G119">
        <v>139.08</v>
      </c>
      <c r="H119" t="s">
        <v>20</v>
      </c>
      <c r="I119">
        <v>114</v>
      </c>
      <c r="J119" t="s">
        <v>36</v>
      </c>
      <c r="K119">
        <v>114</v>
      </c>
      <c r="L119" t="s">
        <v>401</v>
      </c>
      <c r="M119" t="s">
        <v>402</v>
      </c>
      <c r="O119">
        <f aca="true" t="shared" si="9" ref="O119:O129">M119-J119</f>
        <v>29</v>
      </c>
      <c r="P119">
        <f t="shared" si="8"/>
        <v>3306</v>
      </c>
    </row>
    <row r="120" spans="1:16" ht="12.75">
      <c r="A120" t="s">
        <v>13</v>
      </c>
      <c r="B120" t="s">
        <v>14</v>
      </c>
      <c r="C120" t="s">
        <v>397</v>
      </c>
      <c r="D120" t="s">
        <v>398</v>
      </c>
      <c r="E120" t="s">
        <v>403</v>
      </c>
      <c r="F120" t="s">
        <v>36</v>
      </c>
      <c r="G120">
        <v>5083.74</v>
      </c>
      <c r="H120" t="s">
        <v>20</v>
      </c>
      <c r="I120">
        <v>4167</v>
      </c>
      <c r="J120" t="s">
        <v>358</v>
      </c>
      <c r="K120">
        <v>4167</v>
      </c>
      <c r="L120" t="s">
        <v>404</v>
      </c>
      <c r="M120" t="s">
        <v>402</v>
      </c>
      <c r="O120">
        <f t="shared" si="9"/>
        <v>-1</v>
      </c>
      <c r="P120">
        <f t="shared" si="8"/>
        <v>-4167</v>
      </c>
    </row>
    <row r="121" spans="1:16" ht="12.75">
      <c r="A121" t="s">
        <v>13</v>
      </c>
      <c r="B121" t="s">
        <v>14</v>
      </c>
      <c r="C121" t="s">
        <v>397</v>
      </c>
      <c r="D121" t="s">
        <v>398</v>
      </c>
      <c r="E121" t="s">
        <v>405</v>
      </c>
      <c r="F121" t="s">
        <v>36</v>
      </c>
      <c r="G121">
        <v>1903.2</v>
      </c>
      <c r="H121" t="s">
        <v>20</v>
      </c>
      <c r="I121">
        <v>1560</v>
      </c>
      <c r="J121" t="s">
        <v>358</v>
      </c>
      <c r="K121">
        <v>1560</v>
      </c>
      <c r="L121" t="s">
        <v>406</v>
      </c>
      <c r="M121" t="s">
        <v>402</v>
      </c>
      <c r="O121">
        <f t="shared" si="9"/>
        <v>-1</v>
      </c>
      <c r="P121">
        <f>K121*O121</f>
        <v>-1560</v>
      </c>
    </row>
    <row r="122" spans="1:16" ht="12.75">
      <c r="A122" t="s">
        <v>13</v>
      </c>
      <c r="B122" t="s">
        <v>14</v>
      </c>
      <c r="C122" t="s">
        <v>407</v>
      </c>
      <c r="D122" t="s">
        <v>408</v>
      </c>
      <c r="E122" t="s">
        <v>409</v>
      </c>
      <c r="F122" t="s">
        <v>400</v>
      </c>
      <c r="G122">
        <v>288.53</v>
      </c>
      <c r="H122" t="s">
        <v>20</v>
      </c>
      <c r="I122">
        <v>236.5</v>
      </c>
      <c r="J122" t="s">
        <v>358</v>
      </c>
      <c r="K122">
        <v>236.5</v>
      </c>
      <c r="L122" t="s">
        <v>410</v>
      </c>
      <c r="M122" t="s">
        <v>402</v>
      </c>
      <c r="O122">
        <f t="shared" si="9"/>
        <v>-1</v>
      </c>
      <c r="P122">
        <f aca="true" t="shared" si="10" ref="P122:P145">K122*O122</f>
        <v>-236.5</v>
      </c>
    </row>
    <row r="123" spans="1:16" ht="12.75">
      <c r="A123" t="s">
        <v>13</v>
      </c>
      <c r="B123" t="s">
        <v>14</v>
      </c>
      <c r="C123" t="s">
        <v>53</v>
      </c>
      <c r="D123" t="s">
        <v>54</v>
      </c>
      <c r="E123" t="s">
        <v>411</v>
      </c>
      <c r="F123" t="s">
        <v>412</v>
      </c>
      <c r="G123">
        <v>14826.44</v>
      </c>
      <c r="H123" t="s">
        <v>20</v>
      </c>
      <c r="I123">
        <v>14826.44</v>
      </c>
      <c r="J123" t="s">
        <v>358</v>
      </c>
      <c r="K123">
        <v>14826.44</v>
      </c>
      <c r="L123" t="s">
        <v>413</v>
      </c>
      <c r="M123" t="s">
        <v>402</v>
      </c>
      <c r="O123">
        <f t="shared" si="9"/>
        <v>-1</v>
      </c>
      <c r="P123">
        <f t="shared" si="10"/>
        <v>-14826.44</v>
      </c>
    </row>
    <row r="124" spans="1:16" ht="12.75">
      <c r="A124" t="s">
        <v>13</v>
      </c>
      <c r="B124" t="s">
        <v>14</v>
      </c>
      <c r="C124" t="s">
        <v>58</v>
      </c>
      <c r="D124" t="s">
        <v>59</v>
      </c>
      <c r="E124" t="s">
        <v>414</v>
      </c>
      <c r="F124" t="s">
        <v>29</v>
      </c>
      <c r="G124">
        <v>83.17</v>
      </c>
      <c r="H124" t="s">
        <v>20</v>
      </c>
      <c r="I124">
        <v>68.17</v>
      </c>
      <c r="J124" t="s">
        <v>358</v>
      </c>
      <c r="K124">
        <v>68.17</v>
      </c>
      <c r="L124" t="s">
        <v>415</v>
      </c>
      <c r="M124" t="s">
        <v>402</v>
      </c>
      <c r="O124">
        <f t="shared" si="9"/>
        <v>-1</v>
      </c>
      <c r="P124">
        <f t="shared" si="10"/>
        <v>-68.17</v>
      </c>
    </row>
    <row r="125" spans="1:16" ht="12.75">
      <c r="A125" t="s">
        <v>13</v>
      </c>
      <c r="B125" t="s">
        <v>14</v>
      </c>
      <c r="C125" t="s">
        <v>416</v>
      </c>
      <c r="D125" t="s">
        <v>417</v>
      </c>
      <c r="E125" t="s">
        <v>418</v>
      </c>
      <c r="F125" t="s">
        <v>419</v>
      </c>
      <c r="G125">
        <v>1045</v>
      </c>
      <c r="H125" t="s">
        <v>20</v>
      </c>
      <c r="I125">
        <v>950</v>
      </c>
      <c r="J125" t="s">
        <v>358</v>
      </c>
      <c r="K125">
        <v>950</v>
      </c>
      <c r="L125" t="s">
        <v>420</v>
      </c>
      <c r="M125" t="s">
        <v>402</v>
      </c>
      <c r="O125">
        <f t="shared" si="9"/>
        <v>-1</v>
      </c>
      <c r="P125">
        <f t="shared" si="10"/>
        <v>-950</v>
      </c>
    </row>
    <row r="126" spans="1:16" ht="12.75">
      <c r="A126" t="s">
        <v>13</v>
      </c>
      <c r="B126" t="s">
        <v>14</v>
      </c>
      <c r="C126" t="s">
        <v>64</v>
      </c>
      <c r="D126" t="s">
        <v>65</v>
      </c>
      <c r="E126" t="s">
        <v>421</v>
      </c>
      <c r="F126" t="s">
        <v>42</v>
      </c>
      <c r="G126">
        <v>58.56</v>
      </c>
      <c r="H126" t="s">
        <v>20</v>
      </c>
      <c r="I126">
        <v>48</v>
      </c>
      <c r="J126" t="s">
        <v>36</v>
      </c>
      <c r="K126">
        <v>48</v>
      </c>
      <c r="L126" t="s">
        <v>422</v>
      </c>
      <c r="M126" t="s">
        <v>402</v>
      </c>
      <c r="O126">
        <f t="shared" si="9"/>
        <v>29</v>
      </c>
      <c r="P126">
        <f t="shared" si="10"/>
        <v>1392</v>
      </c>
    </row>
    <row r="127" spans="1:16" ht="12.75">
      <c r="A127" t="s">
        <v>13</v>
      </c>
      <c r="B127" t="s">
        <v>14</v>
      </c>
      <c r="C127" t="s">
        <v>64</v>
      </c>
      <c r="D127" t="s">
        <v>65</v>
      </c>
      <c r="E127" t="s">
        <v>423</v>
      </c>
      <c r="F127" t="s">
        <v>42</v>
      </c>
      <c r="G127">
        <v>59.72</v>
      </c>
      <c r="H127" t="s">
        <v>20</v>
      </c>
      <c r="I127">
        <v>57.42</v>
      </c>
      <c r="J127" t="s">
        <v>36</v>
      </c>
      <c r="K127">
        <v>57.42</v>
      </c>
      <c r="L127" t="s">
        <v>424</v>
      </c>
      <c r="M127" t="s">
        <v>402</v>
      </c>
      <c r="O127">
        <f t="shared" si="9"/>
        <v>29</v>
      </c>
      <c r="P127">
        <f t="shared" si="10"/>
        <v>1665.18</v>
      </c>
    </row>
    <row r="128" spans="1:16" ht="12.75">
      <c r="A128" t="s">
        <v>13</v>
      </c>
      <c r="B128" t="s">
        <v>14</v>
      </c>
      <c r="C128" t="s">
        <v>64</v>
      </c>
      <c r="D128" t="s">
        <v>65</v>
      </c>
      <c r="E128" t="s">
        <v>425</v>
      </c>
      <c r="F128" t="s">
        <v>29</v>
      </c>
      <c r="G128">
        <v>179.15</v>
      </c>
      <c r="H128" t="s">
        <v>20</v>
      </c>
      <c r="I128">
        <v>163.95</v>
      </c>
      <c r="J128" t="s">
        <v>358</v>
      </c>
      <c r="K128">
        <v>163.95</v>
      </c>
      <c r="L128" t="s">
        <v>426</v>
      </c>
      <c r="M128" t="s">
        <v>402</v>
      </c>
      <c r="O128">
        <f t="shared" si="9"/>
        <v>-1</v>
      </c>
      <c r="P128">
        <f t="shared" si="10"/>
        <v>-163.95</v>
      </c>
    </row>
    <row r="129" spans="1:16" ht="12.75">
      <c r="A129" t="s">
        <v>13</v>
      </c>
      <c r="B129" t="s">
        <v>14</v>
      </c>
      <c r="C129" t="s">
        <v>76</v>
      </c>
      <c r="D129" t="s">
        <v>77</v>
      </c>
      <c r="E129" t="s">
        <v>427</v>
      </c>
      <c r="F129" t="s">
        <v>21</v>
      </c>
      <c r="G129">
        <v>1490.02</v>
      </c>
      <c r="H129" t="s">
        <v>20</v>
      </c>
      <c r="I129">
        <v>1354.56</v>
      </c>
      <c r="J129" t="s">
        <v>36</v>
      </c>
      <c r="K129">
        <v>1354.56</v>
      </c>
      <c r="L129" t="s">
        <v>428</v>
      </c>
      <c r="M129" t="s">
        <v>402</v>
      </c>
      <c r="O129">
        <f t="shared" si="9"/>
        <v>29</v>
      </c>
      <c r="P129">
        <f t="shared" si="10"/>
        <v>39282.24</v>
      </c>
    </row>
    <row r="130" spans="1:16" ht="12.75">
      <c r="A130" t="s">
        <v>13</v>
      </c>
      <c r="B130" t="s">
        <v>14</v>
      </c>
      <c r="C130" t="s">
        <v>76</v>
      </c>
      <c r="D130" t="s">
        <v>77</v>
      </c>
      <c r="E130" t="s">
        <v>429</v>
      </c>
      <c r="F130" t="s">
        <v>21</v>
      </c>
      <c r="G130">
        <v>533.46</v>
      </c>
      <c r="H130" t="s">
        <v>20</v>
      </c>
      <c r="I130">
        <v>512.94</v>
      </c>
      <c r="J130" t="s">
        <v>36</v>
      </c>
      <c r="K130">
        <v>512.94</v>
      </c>
      <c r="L130" t="s">
        <v>430</v>
      </c>
      <c r="M130" t="s">
        <v>402</v>
      </c>
      <c r="O130">
        <f>M130-J130</f>
        <v>29</v>
      </c>
      <c r="P130">
        <f t="shared" si="10"/>
        <v>14875.260000000002</v>
      </c>
    </row>
    <row r="131" spans="1:16" ht="12.75">
      <c r="A131" t="s">
        <v>13</v>
      </c>
      <c r="B131" t="s">
        <v>14</v>
      </c>
      <c r="C131" t="s">
        <v>431</v>
      </c>
      <c r="D131" t="s">
        <v>432</v>
      </c>
      <c r="E131" t="s">
        <v>433</v>
      </c>
      <c r="F131" t="s">
        <v>29</v>
      </c>
      <c r="G131">
        <v>102.99</v>
      </c>
      <c r="H131" t="s">
        <v>20</v>
      </c>
      <c r="I131">
        <v>84.42</v>
      </c>
      <c r="J131" t="s">
        <v>36</v>
      </c>
      <c r="K131">
        <v>84.42</v>
      </c>
      <c r="L131" t="s">
        <v>434</v>
      </c>
      <c r="M131" t="s">
        <v>402</v>
      </c>
      <c r="O131">
        <f aca="true" t="shared" si="11" ref="O131:O141">M131-J131</f>
        <v>29</v>
      </c>
      <c r="P131">
        <f t="shared" si="10"/>
        <v>2448.18</v>
      </c>
    </row>
    <row r="132" spans="1:16" ht="12.75">
      <c r="A132" t="s">
        <v>13</v>
      </c>
      <c r="B132" t="s">
        <v>14</v>
      </c>
      <c r="C132" t="s">
        <v>431</v>
      </c>
      <c r="D132" t="s">
        <v>432</v>
      </c>
      <c r="E132" t="s">
        <v>435</v>
      </c>
      <c r="F132" t="s">
        <v>29</v>
      </c>
      <c r="G132">
        <v>25.5</v>
      </c>
      <c r="H132" t="s">
        <v>20</v>
      </c>
      <c r="I132">
        <v>20.9</v>
      </c>
      <c r="J132" t="s">
        <v>36</v>
      </c>
      <c r="K132">
        <v>20.9</v>
      </c>
      <c r="L132" t="s">
        <v>436</v>
      </c>
      <c r="M132" t="s">
        <v>402</v>
      </c>
      <c r="O132">
        <f t="shared" si="11"/>
        <v>29</v>
      </c>
      <c r="P132">
        <f t="shared" si="10"/>
        <v>606.0999999999999</v>
      </c>
    </row>
    <row r="133" spans="1:16" ht="12.75">
      <c r="A133" t="s">
        <v>13</v>
      </c>
      <c r="B133" t="s">
        <v>14</v>
      </c>
      <c r="C133" t="s">
        <v>431</v>
      </c>
      <c r="D133" t="s">
        <v>432</v>
      </c>
      <c r="E133" t="s">
        <v>437</v>
      </c>
      <c r="F133" t="s">
        <v>29</v>
      </c>
      <c r="G133">
        <v>244</v>
      </c>
      <c r="H133" t="s">
        <v>20</v>
      </c>
      <c r="I133">
        <v>200</v>
      </c>
      <c r="J133" t="s">
        <v>36</v>
      </c>
      <c r="K133">
        <v>200</v>
      </c>
      <c r="L133" t="s">
        <v>438</v>
      </c>
      <c r="M133" t="s">
        <v>402</v>
      </c>
      <c r="O133">
        <f t="shared" si="11"/>
        <v>29</v>
      </c>
      <c r="P133">
        <f t="shared" si="10"/>
        <v>5800</v>
      </c>
    </row>
    <row r="134" spans="1:16" ht="12.75">
      <c r="A134" t="s">
        <v>13</v>
      </c>
      <c r="B134" t="s">
        <v>14</v>
      </c>
      <c r="C134" t="s">
        <v>431</v>
      </c>
      <c r="D134" t="s">
        <v>432</v>
      </c>
      <c r="E134" t="s">
        <v>439</v>
      </c>
      <c r="F134" t="s">
        <v>29</v>
      </c>
      <c r="G134">
        <v>597.8</v>
      </c>
      <c r="H134" t="s">
        <v>20</v>
      </c>
      <c r="I134">
        <v>490</v>
      </c>
      <c r="J134" t="s">
        <v>36</v>
      </c>
      <c r="K134">
        <v>490</v>
      </c>
      <c r="L134" t="s">
        <v>440</v>
      </c>
      <c r="M134" t="s">
        <v>402</v>
      </c>
      <c r="O134">
        <f t="shared" si="11"/>
        <v>29</v>
      </c>
      <c r="P134">
        <f t="shared" si="10"/>
        <v>14210</v>
      </c>
    </row>
    <row r="135" spans="1:16" ht="12.75">
      <c r="A135" t="s">
        <v>13</v>
      </c>
      <c r="B135" t="s">
        <v>14</v>
      </c>
      <c r="C135" t="s">
        <v>431</v>
      </c>
      <c r="D135" t="s">
        <v>432</v>
      </c>
      <c r="E135" t="s">
        <v>441</v>
      </c>
      <c r="F135" t="s">
        <v>29</v>
      </c>
      <c r="G135">
        <v>93.88</v>
      </c>
      <c r="H135" t="s">
        <v>20</v>
      </c>
      <c r="I135">
        <v>76.95</v>
      </c>
      <c r="J135" t="s">
        <v>36</v>
      </c>
      <c r="K135">
        <v>76.95</v>
      </c>
      <c r="L135" t="s">
        <v>442</v>
      </c>
      <c r="M135" t="s">
        <v>402</v>
      </c>
      <c r="O135">
        <f t="shared" si="11"/>
        <v>29</v>
      </c>
      <c r="P135">
        <f t="shared" si="10"/>
        <v>2231.55</v>
      </c>
    </row>
    <row r="136" spans="1:16" ht="12.75">
      <c r="A136" t="s">
        <v>13</v>
      </c>
      <c r="B136" t="s">
        <v>14</v>
      </c>
      <c r="C136" t="s">
        <v>431</v>
      </c>
      <c r="D136" t="s">
        <v>432</v>
      </c>
      <c r="E136" t="s">
        <v>443</v>
      </c>
      <c r="F136" t="s">
        <v>29</v>
      </c>
      <c r="G136">
        <v>493.78</v>
      </c>
      <c r="H136" t="s">
        <v>20</v>
      </c>
      <c r="I136">
        <v>404.74</v>
      </c>
      <c r="J136" t="s">
        <v>36</v>
      </c>
      <c r="K136">
        <v>404.74</v>
      </c>
      <c r="L136" t="s">
        <v>444</v>
      </c>
      <c r="M136" t="s">
        <v>402</v>
      </c>
      <c r="O136">
        <f t="shared" si="11"/>
        <v>29</v>
      </c>
      <c r="P136">
        <f t="shared" si="10"/>
        <v>11737.460000000001</v>
      </c>
    </row>
    <row r="137" spans="1:16" ht="12.75">
      <c r="A137" t="s">
        <v>13</v>
      </c>
      <c r="B137" t="s">
        <v>14</v>
      </c>
      <c r="C137" t="s">
        <v>431</v>
      </c>
      <c r="D137" t="s">
        <v>432</v>
      </c>
      <c r="E137" t="s">
        <v>445</v>
      </c>
      <c r="F137" t="s">
        <v>29</v>
      </c>
      <c r="G137">
        <v>8930.5</v>
      </c>
      <c r="H137" t="s">
        <v>20</v>
      </c>
      <c r="I137">
        <v>7320.08</v>
      </c>
      <c r="J137" t="s">
        <v>36</v>
      </c>
      <c r="K137">
        <v>7320.08</v>
      </c>
      <c r="L137" t="s">
        <v>446</v>
      </c>
      <c r="M137" t="s">
        <v>402</v>
      </c>
      <c r="O137">
        <f t="shared" si="11"/>
        <v>29</v>
      </c>
      <c r="P137">
        <f t="shared" si="10"/>
        <v>212282.32</v>
      </c>
    </row>
    <row r="138" spans="1:16" ht="12.75">
      <c r="A138" t="s">
        <v>13</v>
      </c>
      <c r="B138" t="s">
        <v>14</v>
      </c>
      <c r="C138" t="s">
        <v>431</v>
      </c>
      <c r="D138" t="s">
        <v>432</v>
      </c>
      <c r="E138" t="s">
        <v>447</v>
      </c>
      <c r="F138" t="s">
        <v>29</v>
      </c>
      <c r="G138">
        <v>1513.56</v>
      </c>
      <c r="H138" t="s">
        <v>20</v>
      </c>
      <c r="I138">
        <v>1240.62</v>
      </c>
      <c r="J138" t="s">
        <v>36</v>
      </c>
      <c r="K138">
        <v>1240.62</v>
      </c>
      <c r="L138" t="s">
        <v>448</v>
      </c>
      <c r="M138" t="s">
        <v>402</v>
      </c>
      <c r="O138">
        <f t="shared" si="11"/>
        <v>29</v>
      </c>
      <c r="P138">
        <f t="shared" si="10"/>
        <v>35977.979999999996</v>
      </c>
    </row>
    <row r="139" spans="1:16" ht="12.75">
      <c r="A139" t="s">
        <v>13</v>
      </c>
      <c r="B139" t="s">
        <v>14</v>
      </c>
      <c r="C139" t="s">
        <v>431</v>
      </c>
      <c r="D139" t="s">
        <v>432</v>
      </c>
      <c r="E139" t="s">
        <v>449</v>
      </c>
      <c r="F139" t="s">
        <v>29</v>
      </c>
      <c r="G139">
        <v>968.51</v>
      </c>
      <c r="H139" t="s">
        <v>20</v>
      </c>
      <c r="I139">
        <v>793.86</v>
      </c>
      <c r="J139" t="s">
        <v>36</v>
      </c>
      <c r="K139">
        <v>793.86</v>
      </c>
      <c r="L139" t="s">
        <v>450</v>
      </c>
      <c r="M139" t="s">
        <v>402</v>
      </c>
      <c r="O139">
        <f t="shared" si="11"/>
        <v>29</v>
      </c>
      <c r="P139">
        <f t="shared" si="10"/>
        <v>23021.94</v>
      </c>
    </row>
    <row r="140" spans="1:16" ht="12.75">
      <c r="A140" t="s">
        <v>13</v>
      </c>
      <c r="B140" t="s">
        <v>14</v>
      </c>
      <c r="C140" t="s">
        <v>431</v>
      </c>
      <c r="D140" t="s">
        <v>432</v>
      </c>
      <c r="E140" t="s">
        <v>451</v>
      </c>
      <c r="F140" t="s">
        <v>29</v>
      </c>
      <c r="G140">
        <v>1002.84</v>
      </c>
      <c r="H140" t="s">
        <v>20</v>
      </c>
      <c r="I140">
        <v>822</v>
      </c>
      <c r="J140" t="s">
        <v>36</v>
      </c>
      <c r="K140">
        <v>822</v>
      </c>
      <c r="L140" t="s">
        <v>452</v>
      </c>
      <c r="M140" t="s">
        <v>402</v>
      </c>
      <c r="O140">
        <f t="shared" si="11"/>
        <v>29</v>
      </c>
      <c r="P140">
        <f t="shared" si="10"/>
        <v>23838</v>
      </c>
    </row>
    <row r="141" spans="1:16" ht="12.75">
      <c r="A141" t="s">
        <v>13</v>
      </c>
      <c r="B141" t="s">
        <v>14</v>
      </c>
      <c r="C141" t="s">
        <v>431</v>
      </c>
      <c r="D141" t="s">
        <v>432</v>
      </c>
      <c r="E141" t="s">
        <v>453</v>
      </c>
      <c r="F141" t="s">
        <v>29</v>
      </c>
      <c r="G141">
        <v>217.92</v>
      </c>
      <c r="H141" t="s">
        <v>20</v>
      </c>
      <c r="I141">
        <v>178.62</v>
      </c>
      <c r="J141" t="s">
        <v>36</v>
      </c>
      <c r="K141">
        <v>178.62</v>
      </c>
      <c r="L141" t="s">
        <v>454</v>
      </c>
      <c r="M141" t="s">
        <v>402</v>
      </c>
      <c r="O141">
        <f t="shared" si="11"/>
        <v>29</v>
      </c>
      <c r="P141">
        <f t="shared" si="10"/>
        <v>5179.9800000000005</v>
      </c>
    </row>
    <row r="142" spans="1:16" ht="12.75">
      <c r="A142" t="s">
        <v>13</v>
      </c>
      <c r="B142" t="s">
        <v>14</v>
      </c>
      <c r="C142" t="s">
        <v>431</v>
      </c>
      <c r="D142" t="s">
        <v>432</v>
      </c>
      <c r="E142" t="s">
        <v>455</v>
      </c>
      <c r="F142" t="s">
        <v>147</v>
      </c>
      <c r="G142">
        <v>-217.92</v>
      </c>
      <c r="H142" t="s">
        <v>20</v>
      </c>
      <c r="I142">
        <v>-178.62</v>
      </c>
      <c r="J142" t="s">
        <v>358</v>
      </c>
      <c r="K142">
        <v>-178.62</v>
      </c>
      <c r="L142" t="s">
        <v>456</v>
      </c>
      <c r="M142" t="s">
        <v>402</v>
      </c>
      <c r="O142">
        <f>M142-J142</f>
        <v>-1</v>
      </c>
      <c r="P142">
        <f t="shared" si="10"/>
        <v>178.62</v>
      </c>
    </row>
    <row r="143" spans="1:16" ht="12.75">
      <c r="A143" t="s">
        <v>13</v>
      </c>
      <c r="B143" t="s">
        <v>14</v>
      </c>
      <c r="C143" t="s">
        <v>431</v>
      </c>
      <c r="D143" t="s">
        <v>432</v>
      </c>
      <c r="E143" t="s">
        <v>457</v>
      </c>
      <c r="F143" t="s">
        <v>147</v>
      </c>
      <c r="G143">
        <v>-102.99</v>
      </c>
      <c r="H143" t="s">
        <v>20</v>
      </c>
      <c r="I143">
        <v>-84.42</v>
      </c>
      <c r="J143" t="s">
        <v>358</v>
      </c>
      <c r="K143">
        <v>-84.42</v>
      </c>
      <c r="L143" t="s">
        <v>456</v>
      </c>
      <c r="M143" t="s">
        <v>402</v>
      </c>
      <c r="O143">
        <f aca="true" t="shared" si="12" ref="O143:O160">M143-J143</f>
        <v>-1</v>
      </c>
      <c r="P143">
        <f t="shared" si="10"/>
        <v>84.42</v>
      </c>
    </row>
    <row r="144" spans="1:16" ht="12.75">
      <c r="A144" t="s">
        <v>13</v>
      </c>
      <c r="B144" t="s">
        <v>14</v>
      </c>
      <c r="C144" t="s">
        <v>431</v>
      </c>
      <c r="D144" t="s">
        <v>432</v>
      </c>
      <c r="E144" t="s">
        <v>458</v>
      </c>
      <c r="F144" t="s">
        <v>42</v>
      </c>
      <c r="G144">
        <v>8930.5</v>
      </c>
      <c r="H144" t="s">
        <v>20</v>
      </c>
      <c r="I144">
        <v>7320.08</v>
      </c>
      <c r="J144" t="s">
        <v>358</v>
      </c>
      <c r="K144">
        <v>7320.08</v>
      </c>
      <c r="L144" t="s">
        <v>456</v>
      </c>
      <c r="M144" t="s">
        <v>402</v>
      </c>
      <c r="O144">
        <f t="shared" si="12"/>
        <v>-1</v>
      </c>
      <c r="P144">
        <f t="shared" si="10"/>
        <v>-7320.08</v>
      </c>
    </row>
    <row r="145" spans="1:16" ht="12.75">
      <c r="A145" t="s">
        <v>13</v>
      </c>
      <c r="B145" t="s">
        <v>14</v>
      </c>
      <c r="C145" t="s">
        <v>431</v>
      </c>
      <c r="D145" t="s">
        <v>432</v>
      </c>
      <c r="E145" t="s">
        <v>459</v>
      </c>
      <c r="F145" t="s">
        <v>147</v>
      </c>
      <c r="G145">
        <v>-25.5</v>
      </c>
      <c r="H145" t="s">
        <v>20</v>
      </c>
      <c r="I145">
        <v>-20.9</v>
      </c>
      <c r="J145" t="s">
        <v>358</v>
      </c>
      <c r="K145">
        <v>-20.9</v>
      </c>
      <c r="L145" t="s">
        <v>456</v>
      </c>
      <c r="M145" t="s">
        <v>402</v>
      </c>
      <c r="O145">
        <f t="shared" si="12"/>
        <v>-1</v>
      </c>
      <c r="P145">
        <f t="shared" si="10"/>
        <v>20.9</v>
      </c>
    </row>
    <row r="146" spans="1:16" ht="12.75">
      <c r="A146" t="s">
        <v>13</v>
      </c>
      <c r="B146" t="s">
        <v>14</v>
      </c>
      <c r="C146" t="s">
        <v>431</v>
      </c>
      <c r="D146" t="s">
        <v>432</v>
      </c>
      <c r="E146" t="s">
        <v>460</v>
      </c>
      <c r="F146" t="s">
        <v>42</v>
      </c>
      <c r="G146">
        <v>968.51</v>
      </c>
      <c r="H146" t="s">
        <v>20</v>
      </c>
      <c r="I146">
        <v>793.86</v>
      </c>
      <c r="J146" t="s">
        <v>358</v>
      </c>
      <c r="K146">
        <v>793.86</v>
      </c>
      <c r="L146" t="s">
        <v>461</v>
      </c>
      <c r="M146" t="s">
        <v>402</v>
      </c>
      <c r="O146">
        <f t="shared" si="12"/>
        <v>-1</v>
      </c>
      <c r="P146">
        <f>K146*O146</f>
        <v>-793.86</v>
      </c>
    </row>
    <row r="147" spans="1:16" ht="12.75">
      <c r="A147" t="s">
        <v>13</v>
      </c>
      <c r="B147" t="s">
        <v>14</v>
      </c>
      <c r="C147" t="s">
        <v>431</v>
      </c>
      <c r="D147" t="s">
        <v>432</v>
      </c>
      <c r="E147" t="s">
        <v>462</v>
      </c>
      <c r="F147" t="s">
        <v>42</v>
      </c>
      <c r="G147">
        <v>493.78</v>
      </c>
      <c r="H147" t="s">
        <v>20</v>
      </c>
      <c r="I147">
        <v>404.74</v>
      </c>
      <c r="J147" t="s">
        <v>358</v>
      </c>
      <c r="K147">
        <v>404.74</v>
      </c>
      <c r="L147" t="s">
        <v>463</v>
      </c>
      <c r="M147" t="s">
        <v>402</v>
      </c>
      <c r="O147">
        <f t="shared" si="12"/>
        <v>-1</v>
      </c>
      <c r="P147">
        <f aca="true" t="shared" si="13" ref="P147:P165">K147*O147</f>
        <v>-404.74</v>
      </c>
    </row>
    <row r="148" spans="1:16" ht="12.75">
      <c r="A148" t="s">
        <v>13</v>
      </c>
      <c r="B148" t="s">
        <v>14</v>
      </c>
      <c r="C148" t="s">
        <v>431</v>
      </c>
      <c r="D148" t="s">
        <v>432</v>
      </c>
      <c r="E148" t="s">
        <v>464</v>
      </c>
      <c r="F148" t="s">
        <v>42</v>
      </c>
      <c r="G148">
        <v>244</v>
      </c>
      <c r="H148" t="s">
        <v>20</v>
      </c>
      <c r="I148">
        <v>200</v>
      </c>
      <c r="J148" t="s">
        <v>358</v>
      </c>
      <c r="K148">
        <v>200</v>
      </c>
      <c r="L148" t="s">
        <v>465</v>
      </c>
      <c r="M148" t="s">
        <v>402</v>
      </c>
      <c r="O148">
        <f t="shared" si="12"/>
        <v>-1</v>
      </c>
      <c r="P148">
        <f t="shared" si="13"/>
        <v>-200</v>
      </c>
    </row>
    <row r="149" spans="1:16" ht="12.75">
      <c r="A149" t="s">
        <v>13</v>
      </c>
      <c r="B149" t="s">
        <v>14</v>
      </c>
      <c r="C149" t="s">
        <v>431</v>
      </c>
      <c r="D149" t="s">
        <v>432</v>
      </c>
      <c r="E149" t="s">
        <v>466</v>
      </c>
      <c r="F149" t="s">
        <v>42</v>
      </c>
      <c r="G149">
        <v>217.92</v>
      </c>
      <c r="H149" t="s">
        <v>20</v>
      </c>
      <c r="I149">
        <v>178.62</v>
      </c>
      <c r="J149" t="s">
        <v>358</v>
      </c>
      <c r="K149">
        <v>178.62</v>
      </c>
      <c r="L149" t="s">
        <v>467</v>
      </c>
      <c r="M149" t="s">
        <v>402</v>
      </c>
      <c r="O149">
        <f t="shared" si="12"/>
        <v>-1</v>
      </c>
      <c r="P149">
        <f>K149*O149</f>
        <v>-178.62</v>
      </c>
    </row>
    <row r="150" spans="1:16" ht="12.75">
      <c r="A150" t="s">
        <v>13</v>
      </c>
      <c r="B150" t="s">
        <v>14</v>
      </c>
      <c r="C150" t="s">
        <v>431</v>
      </c>
      <c r="D150" t="s">
        <v>432</v>
      </c>
      <c r="E150" t="s">
        <v>468</v>
      </c>
      <c r="F150" t="s">
        <v>42</v>
      </c>
      <c r="G150">
        <v>102.99</v>
      </c>
      <c r="H150" t="s">
        <v>20</v>
      </c>
      <c r="I150">
        <v>84.42</v>
      </c>
      <c r="J150" t="s">
        <v>358</v>
      </c>
      <c r="K150">
        <v>84.42</v>
      </c>
      <c r="L150" t="s">
        <v>469</v>
      </c>
      <c r="M150" t="s">
        <v>402</v>
      </c>
      <c r="O150">
        <f t="shared" si="12"/>
        <v>-1</v>
      </c>
      <c r="P150">
        <f t="shared" si="13"/>
        <v>-84.42</v>
      </c>
    </row>
    <row r="151" spans="1:16" ht="12.75">
      <c r="A151" t="s">
        <v>13</v>
      </c>
      <c r="B151" t="s">
        <v>14</v>
      </c>
      <c r="C151" t="s">
        <v>431</v>
      </c>
      <c r="D151" t="s">
        <v>432</v>
      </c>
      <c r="E151" t="s">
        <v>470</v>
      </c>
      <c r="F151" t="s">
        <v>42</v>
      </c>
      <c r="G151">
        <v>25.5</v>
      </c>
      <c r="H151" t="s">
        <v>20</v>
      </c>
      <c r="I151">
        <v>20.9</v>
      </c>
      <c r="J151" t="s">
        <v>358</v>
      </c>
      <c r="K151">
        <v>20.9</v>
      </c>
      <c r="L151" t="s">
        <v>471</v>
      </c>
      <c r="M151" t="s">
        <v>402</v>
      </c>
      <c r="O151">
        <f t="shared" si="12"/>
        <v>-1</v>
      </c>
      <c r="P151">
        <f t="shared" si="13"/>
        <v>-20.9</v>
      </c>
    </row>
    <row r="152" spans="1:16" ht="12.75">
      <c r="A152" t="s">
        <v>13</v>
      </c>
      <c r="B152" t="s">
        <v>14</v>
      </c>
      <c r="C152" t="s">
        <v>431</v>
      </c>
      <c r="D152" t="s">
        <v>432</v>
      </c>
      <c r="E152" t="s">
        <v>472</v>
      </c>
      <c r="F152" t="s">
        <v>42</v>
      </c>
      <c r="G152">
        <v>1513.56</v>
      </c>
      <c r="H152" t="s">
        <v>20</v>
      </c>
      <c r="I152">
        <v>1240.62</v>
      </c>
      <c r="J152" t="s">
        <v>358</v>
      </c>
      <c r="K152">
        <v>1240.62</v>
      </c>
      <c r="L152" t="s">
        <v>473</v>
      </c>
      <c r="M152" t="s">
        <v>402</v>
      </c>
      <c r="O152">
        <f t="shared" si="12"/>
        <v>-1</v>
      </c>
      <c r="P152">
        <f t="shared" si="13"/>
        <v>-1240.62</v>
      </c>
    </row>
    <row r="153" spans="1:16" ht="12.75">
      <c r="A153" t="s">
        <v>13</v>
      </c>
      <c r="B153" t="s">
        <v>14</v>
      </c>
      <c r="C153" t="s">
        <v>431</v>
      </c>
      <c r="D153" t="s">
        <v>432</v>
      </c>
      <c r="E153" t="s">
        <v>474</v>
      </c>
      <c r="F153" t="s">
        <v>42</v>
      </c>
      <c r="G153">
        <v>1839.17</v>
      </c>
      <c r="H153" t="s">
        <v>20</v>
      </c>
      <c r="I153">
        <v>1507.52</v>
      </c>
      <c r="J153" t="s">
        <v>358</v>
      </c>
      <c r="K153">
        <v>1507.52</v>
      </c>
      <c r="L153" t="s">
        <v>475</v>
      </c>
      <c r="M153" t="s">
        <v>402</v>
      </c>
      <c r="O153">
        <f t="shared" si="12"/>
        <v>-1</v>
      </c>
      <c r="P153">
        <f t="shared" si="13"/>
        <v>-1507.52</v>
      </c>
    </row>
    <row r="154" spans="1:16" ht="12.75">
      <c r="A154" t="s">
        <v>13</v>
      </c>
      <c r="B154" t="s">
        <v>14</v>
      </c>
      <c r="C154" t="s">
        <v>431</v>
      </c>
      <c r="D154" t="s">
        <v>432</v>
      </c>
      <c r="E154" t="s">
        <v>476</v>
      </c>
      <c r="F154" t="s">
        <v>42</v>
      </c>
      <c r="G154">
        <v>-7.25</v>
      </c>
      <c r="H154" t="s">
        <v>20</v>
      </c>
      <c r="I154">
        <v>-5.94</v>
      </c>
      <c r="J154" t="s">
        <v>358</v>
      </c>
      <c r="K154">
        <v>-5.94</v>
      </c>
      <c r="L154" t="s">
        <v>475</v>
      </c>
      <c r="M154" t="s">
        <v>402</v>
      </c>
      <c r="O154">
        <f t="shared" si="12"/>
        <v>-1</v>
      </c>
      <c r="P154">
        <f t="shared" si="13"/>
        <v>5.94</v>
      </c>
    </row>
    <row r="155" spans="1:16" ht="12.75">
      <c r="A155" t="s">
        <v>13</v>
      </c>
      <c r="B155" t="s">
        <v>14</v>
      </c>
      <c r="C155" t="s">
        <v>431</v>
      </c>
      <c r="D155" t="s">
        <v>432</v>
      </c>
      <c r="E155" t="s">
        <v>477</v>
      </c>
      <c r="F155" t="s">
        <v>42</v>
      </c>
      <c r="G155">
        <v>163.65</v>
      </c>
      <c r="H155" t="s">
        <v>20</v>
      </c>
      <c r="I155">
        <v>134.14</v>
      </c>
      <c r="J155" t="s">
        <v>358</v>
      </c>
      <c r="K155">
        <v>134.14</v>
      </c>
      <c r="L155" t="s">
        <v>478</v>
      </c>
      <c r="M155" t="s">
        <v>402</v>
      </c>
      <c r="O155">
        <f t="shared" si="12"/>
        <v>-1</v>
      </c>
      <c r="P155">
        <f t="shared" si="13"/>
        <v>-134.14</v>
      </c>
    </row>
    <row r="156" spans="1:16" ht="12.75">
      <c r="A156" t="s">
        <v>13</v>
      </c>
      <c r="B156" t="s">
        <v>14</v>
      </c>
      <c r="C156" t="s">
        <v>431</v>
      </c>
      <c r="D156" t="s">
        <v>432</v>
      </c>
      <c r="E156" t="s">
        <v>479</v>
      </c>
      <c r="F156" t="s">
        <v>42</v>
      </c>
      <c r="G156">
        <v>227.3</v>
      </c>
      <c r="H156" t="s">
        <v>20</v>
      </c>
      <c r="I156">
        <v>186.31</v>
      </c>
      <c r="J156" t="s">
        <v>358</v>
      </c>
      <c r="K156">
        <v>186.31</v>
      </c>
      <c r="L156" t="s">
        <v>480</v>
      </c>
      <c r="M156" t="s">
        <v>402</v>
      </c>
      <c r="O156">
        <f t="shared" si="12"/>
        <v>-1</v>
      </c>
      <c r="P156">
        <f t="shared" si="13"/>
        <v>-186.31</v>
      </c>
    </row>
    <row r="157" spans="1:16" ht="12.75">
      <c r="A157" t="s">
        <v>13</v>
      </c>
      <c r="B157" t="s">
        <v>14</v>
      </c>
      <c r="C157" t="s">
        <v>431</v>
      </c>
      <c r="D157" t="s">
        <v>432</v>
      </c>
      <c r="E157" t="s">
        <v>481</v>
      </c>
      <c r="F157" t="s">
        <v>42</v>
      </c>
      <c r="G157">
        <v>-83.44</v>
      </c>
      <c r="H157" t="s">
        <v>20</v>
      </c>
      <c r="I157">
        <v>-68.39</v>
      </c>
      <c r="J157" t="s">
        <v>358</v>
      </c>
      <c r="K157">
        <v>-68.39</v>
      </c>
      <c r="L157" t="s">
        <v>482</v>
      </c>
      <c r="M157" t="s">
        <v>402</v>
      </c>
      <c r="O157">
        <f t="shared" si="12"/>
        <v>-1</v>
      </c>
      <c r="P157">
        <f t="shared" si="13"/>
        <v>68.39</v>
      </c>
    </row>
    <row r="158" spans="1:16" ht="12.75">
      <c r="A158" t="s">
        <v>13</v>
      </c>
      <c r="B158" t="s">
        <v>14</v>
      </c>
      <c r="C158" t="s">
        <v>431</v>
      </c>
      <c r="D158" t="s">
        <v>432</v>
      </c>
      <c r="E158" t="s">
        <v>483</v>
      </c>
      <c r="F158" t="s">
        <v>42</v>
      </c>
      <c r="G158">
        <v>2058.58</v>
      </c>
      <c r="H158" t="s">
        <v>20</v>
      </c>
      <c r="I158">
        <v>1687.36</v>
      </c>
      <c r="J158" t="s">
        <v>358</v>
      </c>
      <c r="K158">
        <v>1687.36</v>
      </c>
      <c r="L158" t="s">
        <v>482</v>
      </c>
      <c r="M158" t="s">
        <v>402</v>
      </c>
      <c r="O158">
        <f t="shared" si="12"/>
        <v>-1</v>
      </c>
      <c r="P158">
        <f t="shared" si="13"/>
        <v>-1687.36</v>
      </c>
    </row>
    <row r="159" spans="1:16" ht="12.75">
      <c r="A159" t="s">
        <v>13</v>
      </c>
      <c r="B159" t="s">
        <v>14</v>
      </c>
      <c r="C159" t="s">
        <v>92</v>
      </c>
      <c r="D159" t="s">
        <v>93</v>
      </c>
      <c r="E159" t="s">
        <v>484</v>
      </c>
      <c r="F159" t="s">
        <v>29</v>
      </c>
      <c r="G159">
        <v>558.76</v>
      </c>
      <c r="H159" t="s">
        <v>20</v>
      </c>
      <c r="I159">
        <v>458</v>
      </c>
      <c r="J159" t="s">
        <v>358</v>
      </c>
      <c r="K159">
        <v>458</v>
      </c>
      <c r="L159" t="s">
        <v>485</v>
      </c>
      <c r="M159" t="s">
        <v>402</v>
      </c>
      <c r="O159">
        <f t="shared" si="12"/>
        <v>-1</v>
      </c>
      <c r="P159">
        <f t="shared" si="13"/>
        <v>-458</v>
      </c>
    </row>
    <row r="160" spans="1:16" ht="12.75">
      <c r="A160" t="s">
        <v>13</v>
      </c>
      <c r="B160" t="s">
        <v>14</v>
      </c>
      <c r="C160" t="s">
        <v>107</v>
      </c>
      <c r="D160" t="s">
        <v>108</v>
      </c>
      <c r="E160" t="s">
        <v>486</v>
      </c>
      <c r="F160" t="s">
        <v>487</v>
      </c>
      <c r="G160">
        <v>1964.14</v>
      </c>
      <c r="H160" t="s">
        <v>20</v>
      </c>
      <c r="I160">
        <v>1888.6</v>
      </c>
      <c r="J160" t="s">
        <v>358</v>
      </c>
      <c r="K160">
        <v>1888.6</v>
      </c>
      <c r="L160" t="s">
        <v>488</v>
      </c>
      <c r="M160" t="s">
        <v>402</v>
      </c>
      <c r="O160">
        <f t="shared" si="12"/>
        <v>-1</v>
      </c>
      <c r="P160">
        <f t="shared" si="13"/>
        <v>-1888.6</v>
      </c>
    </row>
    <row r="161" spans="1:16" ht="12.75">
      <c r="A161" t="s">
        <v>13</v>
      </c>
      <c r="B161" t="s">
        <v>14</v>
      </c>
      <c r="C161" t="s">
        <v>489</v>
      </c>
      <c r="D161" t="s">
        <v>490</v>
      </c>
      <c r="E161" t="s">
        <v>491</v>
      </c>
      <c r="F161" t="s">
        <v>42</v>
      </c>
      <c r="G161">
        <v>12407.4</v>
      </c>
      <c r="H161" t="s">
        <v>20</v>
      </c>
      <c r="I161">
        <v>10170</v>
      </c>
      <c r="J161" t="s">
        <v>358</v>
      </c>
      <c r="K161">
        <v>10170</v>
      </c>
      <c r="L161" t="s">
        <v>492</v>
      </c>
      <c r="M161" t="s">
        <v>402</v>
      </c>
      <c r="O161">
        <f>M161-J161</f>
        <v>-1</v>
      </c>
      <c r="P161">
        <f t="shared" si="13"/>
        <v>-10170</v>
      </c>
    </row>
    <row r="162" spans="1:16" ht="12.75">
      <c r="A162" t="s">
        <v>13</v>
      </c>
      <c r="B162" t="s">
        <v>14</v>
      </c>
      <c r="C162" t="s">
        <v>493</v>
      </c>
      <c r="D162" t="s">
        <v>494</v>
      </c>
      <c r="E162" t="s">
        <v>495</v>
      </c>
      <c r="F162" t="s">
        <v>42</v>
      </c>
      <c r="G162">
        <v>161.2</v>
      </c>
      <c r="H162" t="s">
        <v>20</v>
      </c>
      <c r="I162">
        <v>155</v>
      </c>
      <c r="J162" t="s">
        <v>29</v>
      </c>
      <c r="K162">
        <v>155</v>
      </c>
      <c r="L162" t="s">
        <v>496</v>
      </c>
      <c r="M162" t="s">
        <v>402</v>
      </c>
      <c r="O162">
        <f aca="true" t="shared" si="14" ref="O162:O179">M162-J162</f>
        <v>60</v>
      </c>
      <c r="P162">
        <f t="shared" si="13"/>
        <v>9300</v>
      </c>
    </row>
    <row r="163" spans="1:16" ht="12.75">
      <c r="A163" t="s">
        <v>13</v>
      </c>
      <c r="B163" t="s">
        <v>14</v>
      </c>
      <c r="C163" t="s">
        <v>493</v>
      </c>
      <c r="D163" t="s">
        <v>494</v>
      </c>
      <c r="E163" t="s">
        <v>497</v>
      </c>
      <c r="F163" t="s">
        <v>29</v>
      </c>
      <c r="G163">
        <v>181.38</v>
      </c>
      <c r="H163" t="s">
        <v>20</v>
      </c>
      <c r="I163">
        <v>174.4</v>
      </c>
      <c r="J163" t="s">
        <v>36</v>
      </c>
      <c r="K163">
        <v>174.4</v>
      </c>
      <c r="L163" t="s">
        <v>498</v>
      </c>
      <c r="M163" t="s">
        <v>402</v>
      </c>
      <c r="O163">
        <f t="shared" si="14"/>
        <v>29</v>
      </c>
      <c r="P163">
        <f t="shared" si="13"/>
        <v>5057.6</v>
      </c>
    </row>
    <row r="164" spans="1:16" ht="12.75">
      <c r="A164" t="s">
        <v>13</v>
      </c>
      <c r="B164" t="s">
        <v>14</v>
      </c>
      <c r="C164" t="s">
        <v>493</v>
      </c>
      <c r="D164" t="s">
        <v>494</v>
      </c>
      <c r="E164" t="s">
        <v>499</v>
      </c>
      <c r="F164" t="s">
        <v>36</v>
      </c>
      <c r="G164">
        <v>182</v>
      </c>
      <c r="H164" t="s">
        <v>20</v>
      </c>
      <c r="I164">
        <v>175</v>
      </c>
      <c r="J164" t="s">
        <v>358</v>
      </c>
      <c r="K164">
        <v>175</v>
      </c>
      <c r="L164" t="s">
        <v>500</v>
      </c>
      <c r="M164" t="s">
        <v>402</v>
      </c>
      <c r="O164">
        <f t="shared" si="14"/>
        <v>-1</v>
      </c>
      <c r="P164">
        <f t="shared" si="13"/>
        <v>-175</v>
      </c>
    </row>
    <row r="165" spans="1:16" ht="12.75">
      <c r="A165" t="s">
        <v>13</v>
      </c>
      <c r="B165" t="s">
        <v>14</v>
      </c>
      <c r="C165" t="s">
        <v>124</v>
      </c>
      <c r="D165" t="s">
        <v>125</v>
      </c>
      <c r="E165" t="s">
        <v>501</v>
      </c>
      <c r="F165" t="s">
        <v>29</v>
      </c>
      <c r="G165">
        <v>244</v>
      </c>
      <c r="H165" t="s">
        <v>20</v>
      </c>
      <c r="I165">
        <v>200</v>
      </c>
      <c r="J165" t="s">
        <v>358</v>
      </c>
      <c r="K165">
        <v>200</v>
      </c>
      <c r="L165" t="s">
        <v>502</v>
      </c>
      <c r="M165" t="s">
        <v>402</v>
      </c>
      <c r="O165">
        <f t="shared" si="14"/>
        <v>-1</v>
      </c>
      <c r="P165">
        <f t="shared" si="13"/>
        <v>-200</v>
      </c>
    </row>
    <row r="166" spans="1:16" ht="12.75">
      <c r="A166" t="s">
        <v>13</v>
      </c>
      <c r="B166" t="s">
        <v>14</v>
      </c>
      <c r="C166" t="s">
        <v>128</v>
      </c>
      <c r="D166" t="s">
        <v>129</v>
      </c>
      <c r="E166" t="s">
        <v>503</v>
      </c>
      <c r="F166" t="s">
        <v>487</v>
      </c>
      <c r="G166">
        <v>329.4</v>
      </c>
      <c r="H166" t="s">
        <v>20</v>
      </c>
      <c r="I166">
        <v>270</v>
      </c>
      <c r="J166" t="s">
        <v>358</v>
      </c>
      <c r="K166">
        <v>270</v>
      </c>
      <c r="L166" t="s">
        <v>504</v>
      </c>
      <c r="M166" t="s">
        <v>402</v>
      </c>
      <c r="O166">
        <f t="shared" si="14"/>
        <v>-1</v>
      </c>
      <c r="P166">
        <f>K166*O166</f>
        <v>-270</v>
      </c>
    </row>
    <row r="167" spans="1:16" ht="12.75">
      <c r="A167" t="s">
        <v>13</v>
      </c>
      <c r="B167" t="s">
        <v>14</v>
      </c>
      <c r="C167" t="s">
        <v>133</v>
      </c>
      <c r="D167" t="s">
        <v>134</v>
      </c>
      <c r="E167" t="s">
        <v>505</v>
      </c>
      <c r="F167" t="s">
        <v>36</v>
      </c>
      <c r="G167">
        <v>303.26</v>
      </c>
      <c r="H167" t="s">
        <v>20</v>
      </c>
      <c r="I167">
        <v>248.58</v>
      </c>
      <c r="J167" t="s">
        <v>358</v>
      </c>
      <c r="K167">
        <v>248.58</v>
      </c>
      <c r="L167" t="s">
        <v>506</v>
      </c>
      <c r="M167" t="s">
        <v>402</v>
      </c>
      <c r="O167">
        <f t="shared" si="14"/>
        <v>-1</v>
      </c>
      <c r="P167">
        <f aca="true" t="shared" si="15" ref="P167:P180">K167*O167</f>
        <v>-248.58</v>
      </c>
    </row>
    <row r="168" spans="1:16" ht="12.75">
      <c r="A168" t="s">
        <v>13</v>
      </c>
      <c r="B168" t="s">
        <v>14</v>
      </c>
      <c r="C168" t="s">
        <v>149</v>
      </c>
      <c r="D168" t="s">
        <v>150</v>
      </c>
      <c r="E168" t="s">
        <v>507</v>
      </c>
      <c r="F168" t="s">
        <v>131</v>
      </c>
      <c r="G168">
        <v>1595.76</v>
      </c>
      <c r="H168" t="s">
        <v>20</v>
      </c>
      <c r="I168">
        <v>1308</v>
      </c>
      <c r="J168" t="s">
        <v>358</v>
      </c>
      <c r="K168">
        <v>1308</v>
      </c>
      <c r="L168" t="s">
        <v>508</v>
      </c>
      <c r="M168" t="s">
        <v>402</v>
      </c>
      <c r="O168">
        <f t="shared" si="14"/>
        <v>-1</v>
      </c>
      <c r="P168">
        <f t="shared" si="15"/>
        <v>-1308</v>
      </c>
    </row>
    <row r="169" spans="1:16" ht="12.75">
      <c r="A169" t="s">
        <v>13</v>
      </c>
      <c r="B169" t="s">
        <v>14</v>
      </c>
      <c r="C169" t="s">
        <v>149</v>
      </c>
      <c r="D169" t="s">
        <v>150</v>
      </c>
      <c r="E169" t="s">
        <v>509</v>
      </c>
      <c r="F169" t="s">
        <v>394</v>
      </c>
      <c r="G169">
        <v>46.56</v>
      </c>
      <c r="H169" t="s">
        <v>20</v>
      </c>
      <c r="I169">
        <v>38.16</v>
      </c>
      <c r="J169" t="s">
        <v>358</v>
      </c>
      <c r="K169">
        <v>38.16</v>
      </c>
      <c r="L169" t="s">
        <v>510</v>
      </c>
      <c r="M169" t="s">
        <v>402</v>
      </c>
      <c r="O169">
        <f t="shared" si="14"/>
        <v>-1</v>
      </c>
      <c r="P169">
        <f t="shared" si="15"/>
        <v>-38.16</v>
      </c>
    </row>
    <row r="170" spans="1:16" ht="12.75">
      <c r="A170" t="s">
        <v>13</v>
      </c>
      <c r="B170" t="s">
        <v>14</v>
      </c>
      <c r="C170" t="s">
        <v>159</v>
      </c>
      <c r="D170" t="s">
        <v>160</v>
      </c>
      <c r="E170" t="s">
        <v>511</v>
      </c>
      <c r="F170" t="s">
        <v>29</v>
      </c>
      <c r="G170">
        <v>656.3</v>
      </c>
      <c r="H170" t="s">
        <v>20</v>
      </c>
      <c r="I170">
        <v>537.95</v>
      </c>
      <c r="J170" t="s">
        <v>36</v>
      </c>
      <c r="K170">
        <v>537.95</v>
      </c>
      <c r="L170" t="s">
        <v>512</v>
      </c>
      <c r="M170" t="s">
        <v>402</v>
      </c>
      <c r="O170">
        <f t="shared" si="14"/>
        <v>29</v>
      </c>
      <c r="P170">
        <f t="shared" si="15"/>
        <v>15600.550000000001</v>
      </c>
    </row>
    <row r="171" spans="1:16" ht="12.75">
      <c r="A171" t="s">
        <v>13</v>
      </c>
      <c r="B171" t="s">
        <v>14</v>
      </c>
      <c r="C171" t="s">
        <v>159</v>
      </c>
      <c r="D171" t="s">
        <v>160</v>
      </c>
      <c r="E171" t="s">
        <v>513</v>
      </c>
      <c r="F171" t="s">
        <v>36</v>
      </c>
      <c r="G171">
        <v>471.19</v>
      </c>
      <c r="H171" t="s">
        <v>20</v>
      </c>
      <c r="I171">
        <v>386.22</v>
      </c>
      <c r="J171" t="s">
        <v>358</v>
      </c>
      <c r="K171">
        <v>386.22</v>
      </c>
      <c r="L171" t="s">
        <v>514</v>
      </c>
      <c r="M171" t="s">
        <v>402</v>
      </c>
      <c r="O171">
        <f t="shared" si="14"/>
        <v>-1</v>
      </c>
      <c r="P171">
        <f t="shared" si="15"/>
        <v>-386.22</v>
      </c>
    </row>
    <row r="172" spans="1:16" ht="12.75">
      <c r="A172" t="s">
        <v>13</v>
      </c>
      <c r="B172" t="s">
        <v>14</v>
      </c>
      <c r="C172" t="s">
        <v>163</v>
      </c>
      <c r="D172" t="s">
        <v>164</v>
      </c>
      <c r="E172" t="s">
        <v>515</v>
      </c>
      <c r="F172" t="s">
        <v>105</v>
      </c>
      <c r="G172">
        <v>314.5</v>
      </c>
      <c r="H172" t="s">
        <v>20</v>
      </c>
      <c r="I172">
        <v>257.79</v>
      </c>
      <c r="J172" t="s">
        <v>358</v>
      </c>
      <c r="K172">
        <v>257.79</v>
      </c>
      <c r="L172" t="s">
        <v>516</v>
      </c>
      <c r="M172" t="s">
        <v>402</v>
      </c>
      <c r="O172">
        <f t="shared" si="14"/>
        <v>-1</v>
      </c>
      <c r="P172">
        <f t="shared" si="15"/>
        <v>-257.79</v>
      </c>
    </row>
    <row r="173" spans="1:16" ht="12.75">
      <c r="A173" t="s">
        <v>13</v>
      </c>
      <c r="B173" t="s">
        <v>14</v>
      </c>
      <c r="C173" t="s">
        <v>517</v>
      </c>
      <c r="D173" t="s">
        <v>518</v>
      </c>
      <c r="E173" t="s">
        <v>519</v>
      </c>
      <c r="F173" t="s">
        <v>42</v>
      </c>
      <c r="G173">
        <v>1555.2</v>
      </c>
      <c r="H173" t="s">
        <v>20</v>
      </c>
      <c r="I173">
        <v>1274.75</v>
      </c>
      <c r="J173" t="s">
        <v>358</v>
      </c>
      <c r="K173">
        <v>1274.75</v>
      </c>
      <c r="L173" t="s">
        <v>520</v>
      </c>
      <c r="M173" t="s">
        <v>402</v>
      </c>
      <c r="O173">
        <f t="shared" si="14"/>
        <v>-1</v>
      </c>
      <c r="P173">
        <f t="shared" si="15"/>
        <v>-1274.75</v>
      </c>
    </row>
    <row r="174" spans="1:16" ht="12.75">
      <c r="A174" t="s">
        <v>13</v>
      </c>
      <c r="B174" t="s">
        <v>14</v>
      </c>
      <c r="C174" t="s">
        <v>521</v>
      </c>
      <c r="D174" t="s">
        <v>522</v>
      </c>
      <c r="E174" t="s">
        <v>523</v>
      </c>
      <c r="F174" t="s">
        <v>524</v>
      </c>
      <c r="G174">
        <v>17994.21</v>
      </c>
      <c r="H174" t="s">
        <v>20</v>
      </c>
      <c r="I174">
        <v>14775.5</v>
      </c>
      <c r="J174" t="s">
        <v>23</v>
      </c>
      <c r="K174">
        <v>14775.5</v>
      </c>
      <c r="L174" t="s">
        <v>525</v>
      </c>
      <c r="M174" t="s">
        <v>402</v>
      </c>
      <c r="O174">
        <f t="shared" si="14"/>
        <v>51</v>
      </c>
      <c r="P174">
        <f t="shared" si="15"/>
        <v>753550.5</v>
      </c>
    </row>
    <row r="175" spans="1:16" ht="12.75">
      <c r="A175" t="s">
        <v>13</v>
      </c>
      <c r="B175" t="s">
        <v>14</v>
      </c>
      <c r="C175" t="s">
        <v>526</v>
      </c>
      <c r="D175" t="s">
        <v>527</v>
      </c>
      <c r="E175" t="s">
        <v>528</v>
      </c>
      <c r="F175" t="s">
        <v>29</v>
      </c>
      <c r="G175">
        <v>745.07</v>
      </c>
      <c r="H175" t="s">
        <v>20</v>
      </c>
      <c r="I175">
        <v>610.71</v>
      </c>
      <c r="J175" t="s">
        <v>358</v>
      </c>
      <c r="K175">
        <v>610.71</v>
      </c>
      <c r="L175" t="s">
        <v>529</v>
      </c>
      <c r="M175" t="s">
        <v>402</v>
      </c>
      <c r="O175">
        <f t="shared" si="14"/>
        <v>-1</v>
      </c>
      <c r="P175">
        <f t="shared" si="15"/>
        <v>-610.71</v>
      </c>
    </row>
    <row r="176" spans="1:16" ht="12.75">
      <c r="A176" t="s">
        <v>13</v>
      </c>
      <c r="B176" t="s">
        <v>14</v>
      </c>
      <c r="C176" t="s">
        <v>168</v>
      </c>
      <c r="D176" t="s">
        <v>169</v>
      </c>
      <c r="E176" t="s">
        <v>530</v>
      </c>
      <c r="F176" t="s">
        <v>394</v>
      </c>
      <c r="G176">
        <v>152.5</v>
      </c>
      <c r="H176" t="s">
        <v>20</v>
      </c>
      <c r="I176">
        <v>125</v>
      </c>
      <c r="J176" t="s">
        <v>358</v>
      </c>
      <c r="K176">
        <v>125</v>
      </c>
      <c r="L176" t="s">
        <v>531</v>
      </c>
      <c r="M176" t="s">
        <v>402</v>
      </c>
      <c r="O176">
        <f t="shared" si="14"/>
        <v>-1</v>
      </c>
      <c r="P176">
        <f t="shared" si="15"/>
        <v>-125</v>
      </c>
    </row>
    <row r="177" spans="1:16" ht="12.75">
      <c r="A177" t="s">
        <v>13</v>
      </c>
      <c r="B177" t="s">
        <v>14</v>
      </c>
      <c r="C177" t="s">
        <v>532</v>
      </c>
      <c r="D177" t="s">
        <v>533</v>
      </c>
      <c r="E177" t="s">
        <v>534</v>
      </c>
      <c r="F177" t="s">
        <v>42</v>
      </c>
      <c r="G177">
        <v>3172</v>
      </c>
      <c r="H177" t="s">
        <v>20</v>
      </c>
      <c r="I177">
        <v>2600</v>
      </c>
      <c r="J177" t="s">
        <v>358</v>
      </c>
      <c r="K177">
        <v>2600</v>
      </c>
      <c r="L177" t="s">
        <v>535</v>
      </c>
      <c r="M177" t="s">
        <v>402</v>
      </c>
      <c r="O177">
        <f t="shared" si="14"/>
        <v>-1</v>
      </c>
      <c r="P177">
        <f t="shared" si="15"/>
        <v>-2600</v>
      </c>
    </row>
    <row r="178" spans="1:16" ht="12.75">
      <c r="A178" t="s">
        <v>13</v>
      </c>
      <c r="B178" t="s">
        <v>14</v>
      </c>
      <c r="C178" t="s">
        <v>532</v>
      </c>
      <c r="D178" t="s">
        <v>533</v>
      </c>
      <c r="E178" t="s">
        <v>536</v>
      </c>
      <c r="F178" t="s">
        <v>42</v>
      </c>
      <c r="G178">
        <v>671</v>
      </c>
      <c r="H178" t="s">
        <v>20</v>
      </c>
      <c r="I178">
        <v>550</v>
      </c>
      <c r="J178" t="s">
        <v>358</v>
      </c>
      <c r="K178">
        <v>550</v>
      </c>
      <c r="L178" t="s">
        <v>537</v>
      </c>
      <c r="M178" t="s">
        <v>402</v>
      </c>
      <c r="O178">
        <f t="shared" si="14"/>
        <v>-1</v>
      </c>
      <c r="P178">
        <f t="shared" si="15"/>
        <v>-550</v>
      </c>
    </row>
    <row r="179" spans="1:16" ht="12.75">
      <c r="A179" t="s">
        <v>13</v>
      </c>
      <c r="B179" t="s">
        <v>14</v>
      </c>
      <c r="C179" t="s">
        <v>175</v>
      </c>
      <c r="D179" t="s">
        <v>176</v>
      </c>
      <c r="E179" t="s">
        <v>538</v>
      </c>
      <c r="F179" t="s">
        <v>524</v>
      </c>
      <c r="G179">
        <v>399.86</v>
      </c>
      <c r="H179" t="s">
        <v>20</v>
      </c>
      <c r="I179">
        <v>384.48</v>
      </c>
      <c r="J179" t="s">
        <v>358</v>
      </c>
      <c r="K179">
        <v>384.48</v>
      </c>
      <c r="L179" t="s">
        <v>539</v>
      </c>
      <c r="M179" t="s">
        <v>402</v>
      </c>
      <c r="O179">
        <f t="shared" si="14"/>
        <v>-1</v>
      </c>
      <c r="P179">
        <f t="shared" si="15"/>
        <v>-384.48</v>
      </c>
    </row>
    <row r="180" spans="1:16" ht="12.75">
      <c r="A180" t="s">
        <v>13</v>
      </c>
      <c r="B180" t="s">
        <v>14</v>
      </c>
      <c r="C180" t="s">
        <v>175</v>
      </c>
      <c r="D180" t="s">
        <v>176</v>
      </c>
      <c r="E180" t="s">
        <v>540</v>
      </c>
      <c r="F180" t="s">
        <v>541</v>
      </c>
      <c r="G180">
        <v>774.75</v>
      </c>
      <c r="H180" t="s">
        <v>20</v>
      </c>
      <c r="I180">
        <v>635.04</v>
      </c>
      <c r="J180" t="s">
        <v>358</v>
      </c>
      <c r="K180">
        <v>635.04</v>
      </c>
      <c r="L180" t="s">
        <v>542</v>
      </c>
      <c r="M180" t="s">
        <v>402</v>
      </c>
      <c r="O180">
        <f>M180-J180</f>
        <v>-1</v>
      </c>
      <c r="P180">
        <f t="shared" si="15"/>
        <v>-635.04</v>
      </c>
    </row>
    <row r="181" spans="1:16" ht="12.75">
      <c r="A181" t="s">
        <v>13</v>
      </c>
      <c r="B181" t="s">
        <v>14</v>
      </c>
      <c r="C181" t="s">
        <v>175</v>
      </c>
      <c r="D181" t="s">
        <v>176</v>
      </c>
      <c r="E181" t="s">
        <v>543</v>
      </c>
      <c r="F181" t="s">
        <v>36</v>
      </c>
      <c r="G181">
        <v>3001.3</v>
      </c>
      <c r="H181" t="s">
        <v>20</v>
      </c>
      <c r="I181">
        <v>2748.39</v>
      </c>
      <c r="J181" t="s">
        <v>358</v>
      </c>
      <c r="K181">
        <v>2748.39</v>
      </c>
      <c r="L181" t="s">
        <v>544</v>
      </c>
      <c r="M181" t="s">
        <v>402</v>
      </c>
      <c r="O181">
        <f aca="true" t="shared" si="16" ref="O181:O201">M181-J181</f>
        <v>-1</v>
      </c>
      <c r="P181">
        <f>K181*O181</f>
        <v>-2748.39</v>
      </c>
    </row>
    <row r="182" spans="1:16" ht="12.75">
      <c r="A182" t="s">
        <v>13</v>
      </c>
      <c r="B182" t="s">
        <v>14</v>
      </c>
      <c r="C182" t="s">
        <v>175</v>
      </c>
      <c r="D182" t="s">
        <v>176</v>
      </c>
      <c r="E182" t="s">
        <v>545</v>
      </c>
      <c r="F182" t="s">
        <v>36</v>
      </c>
      <c r="G182">
        <v>1398.06</v>
      </c>
      <c r="H182" t="s">
        <v>20</v>
      </c>
      <c r="I182">
        <v>1284.16</v>
      </c>
      <c r="J182" t="s">
        <v>358</v>
      </c>
      <c r="K182">
        <v>1284.16</v>
      </c>
      <c r="L182" t="s">
        <v>546</v>
      </c>
      <c r="M182" t="s">
        <v>402</v>
      </c>
      <c r="O182">
        <f t="shared" si="16"/>
        <v>-1</v>
      </c>
      <c r="P182">
        <f aca="true" t="shared" si="17" ref="P182:P198">K182*O182</f>
        <v>-1284.16</v>
      </c>
    </row>
    <row r="183" spans="1:16" ht="12.75">
      <c r="A183" t="s">
        <v>13</v>
      </c>
      <c r="B183" t="s">
        <v>14</v>
      </c>
      <c r="C183" t="s">
        <v>175</v>
      </c>
      <c r="D183" t="s">
        <v>176</v>
      </c>
      <c r="E183" t="s">
        <v>547</v>
      </c>
      <c r="F183" t="s">
        <v>548</v>
      </c>
      <c r="G183">
        <v>1083.68</v>
      </c>
      <c r="H183" t="s">
        <v>20</v>
      </c>
      <c r="I183">
        <v>1042</v>
      </c>
      <c r="J183" t="s">
        <v>358</v>
      </c>
      <c r="K183">
        <v>1042</v>
      </c>
      <c r="L183" t="s">
        <v>549</v>
      </c>
      <c r="M183" t="s">
        <v>402</v>
      </c>
      <c r="O183">
        <f t="shared" si="16"/>
        <v>-1</v>
      </c>
      <c r="P183">
        <f t="shared" si="17"/>
        <v>-1042</v>
      </c>
    </row>
    <row r="184" spans="1:16" ht="12.75">
      <c r="A184" t="s">
        <v>13</v>
      </c>
      <c r="B184" t="s">
        <v>14</v>
      </c>
      <c r="C184" t="s">
        <v>550</v>
      </c>
      <c r="D184" t="s">
        <v>551</v>
      </c>
      <c r="E184" t="s">
        <v>552</v>
      </c>
      <c r="F184" t="s">
        <v>29</v>
      </c>
      <c r="G184">
        <v>129</v>
      </c>
      <c r="H184" t="s">
        <v>20</v>
      </c>
      <c r="I184">
        <v>109.33</v>
      </c>
      <c r="J184" t="s">
        <v>358</v>
      </c>
      <c r="K184">
        <v>109.33</v>
      </c>
      <c r="L184" t="s">
        <v>553</v>
      </c>
      <c r="M184" t="s">
        <v>402</v>
      </c>
      <c r="O184">
        <f t="shared" si="16"/>
        <v>-1</v>
      </c>
      <c r="P184">
        <f t="shared" si="17"/>
        <v>-109.33</v>
      </c>
    </row>
    <row r="185" spans="1:16" ht="12.75">
      <c r="A185" t="s">
        <v>13</v>
      </c>
      <c r="B185" t="s">
        <v>14</v>
      </c>
      <c r="C185" t="s">
        <v>203</v>
      </c>
      <c r="D185" t="s">
        <v>204</v>
      </c>
      <c r="E185" t="s">
        <v>554</v>
      </c>
      <c r="F185" t="s">
        <v>21</v>
      </c>
      <c r="G185">
        <v>20845.81</v>
      </c>
      <c r="H185" t="s">
        <v>20</v>
      </c>
      <c r="I185">
        <v>20788.44</v>
      </c>
      <c r="J185" t="s">
        <v>29</v>
      </c>
      <c r="K185">
        <v>20788.44</v>
      </c>
      <c r="L185" t="s">
        <v>555</v>
      </c>
      <c r="M185" t="s">
        <v>402</v>
      </c>
      <c r="O185">
        <f t="shared" si="16"/>
        <v>60</v>
      </c>
      <c r="P185">
        <f t="shared" si="17"/>
        <v>1247306.4</v>
      </c>
    </row>
    <row r="186" spans="1:16" ht="12.75">
      <c r="A186" t="s">
        <v>13</v>
      </c>
      <c r="B186" t="s">
        <v>14</v>
      </c>
      <c r="C186" t="s">
        <v>203</v>
      </c>
      <c r="D186" t="s">
        <v>204</v>
      </c>
      <c r="E186" t="s">
        <v>556</v>
      </c>
      <c r="F186" t="s">
        <v>21</v>
      </c>
      <c r="G186">
        <v>3290.22</v>
      </c>
      <c r="H186" t="s">
        <v>20</v>
      </c>
      <c r="I186">
        <v>3281.68</v>
      </c>
      <c r="J186" t="s">
        <v>29</v>
      </c>
      <c r="K186">
        <v>3281.68</v>
      </c>
      <c r="L186" t="s">
        <v>557</v>
      </c>
      <c r="M186" t="s">
        <v>402</v>
      </c>
      <c r="O186">
        <f t="shared" si="16"/>
        <v>60</v>
      </c>
      <c r="P186">
        <f t="shared" si="17"/>
        <v>196900.8</v>
      </c>
    </row>
    <row r="187" spans="1:16" ht="12.75">
      <c r="A187" t="s">
        <v>13</v>
      </c>
      <c r="B187" t="s">
        <v>14</v>
      </c>
      <c r="C187" t="s">
        <v>203</v>
      </c>
      <c r="D187" t="s">
        <v>204</v>
      </c>
      <c r="E187" t="s">
        <v>558</v>
      </c>
      <c r="F187" t="s">
        <v>21</v>
      </c>
      <c r="G187">
        <v>6020.6</v>
      </c>
      <c r="H187" t="s">
        <v>20</v>
      </c>
      <c r="I187">
        <v>6003.86</v>
      </c>
      <c r="J187" t="s">
        <v>29</v>
      </c>
      <c r="K187">
        <v>6003.86</v>
      </c>
      <c r="L187" t="s">
        <v>559</v>
      </c>
      <c r="M187" t="s">
        <v>402</v>
      </c>
      <c r="O187">
        <f t="shared" si="16"/>
        <v>60</v>
      </c>
      <c r="P187">
        <f t="shared" si="17"/>
        <v>360231.6</v>
      </c>
    </row>
    <row r="188" spans="1:16" ht="12.75">
      <c r="A188" t="s">
        <v>13</v>
      </c>
      <c r="B188" t="s">
        <v>14</v>
      </c>
      <c r="C188" t="s">
        <v>203</v>
      </c>
      <c r="D188" t="s">
        <v>204</v>
      </c>
      <c r="E188" t="s">
        <v>560</v>
      </c>
      <c r="F188" t="s">
        <v>21</v>
      </c>
      <c r="G188">
        <v>2172.06</v>
      </c>
      <c r="H188" t="s">
        <v>20</v>
      </c>
      <c r="I188">
        <v>2165.2</v>
      </c>
      <c r="J188" t="s">
        <v>29</v>
      </c>
      <c r="K188">
        <v>2165.2</v>
      </c>
      <c r="L188" t="s">
        <v>561</v>
      </c>
      <c r="M188" t="s">
        <v>402</v>
      </c>
      <c r="O188">
        <f t="shared" si="16"/>
        <v>60</v>
      </c>
      <c r="P188">
        <f t="shared" si="17"/>
        <v>129911.99999999999</v>
      </c>
    </row>
    <row r="189" spans="1:16" ht="12.75">
      <c r="A189" t="s">
        <v>13</v>
      </c>
      <c r="B189" t="s">
        <v>14</v>
      </c>
      <c r="C189" t="s">
        <v>203</v>
      </c>
      <c r="D189" t="s">
        <v>204</v>
      </c>
      <c r="E189" t="s">
        <v>562</v>
      </c>
      <c r="F189" t="s">
        <v>21</v>
      </c>
      <c r="G189">
        <v>19393.86</v>
      </c>
      <c r="H189" t="s">
        <v>20</v>
      </c>
      <c r="I189">
        <v>19341.11</v>
      </c>
      <c r="J189" t="s">
        <v>29</v>
      </c>
      <c r="K189">
        <v>19341.11</v>
      </c>
      <c r="L189" t="s">
        <v>563</v>
      </c>
      <c r="M189" t="s">
        <v>402</v>
      </c>
      <c r="O189">
        <f t="shared" si="16"/>
        <v>60</v>
      </c>
      <c r="P189">
        <f t="shared" si="17"/>
        <v>1160466.6</v>
      </c>
    </row>
    <row r="190" spans="1:16" ht="12.75">
      <c r="A190" t="s">
        <v>13</v>
      </c>
      <c r="B190" t="s">
        <v>14</v>
      </c>
      <c r="C190" t="s">
        <v>203</v>
      </c>
      <c r="D190" t="s">
        <v>204</v>
      </c>
      <c r="E190" t="s">
        <v>564</v>
      </c>
      <c r="F190" t="s">
        <v>21</v>
      </c>
      <c r="G190">
        <v>24837.84</v>
      </c>
      <c r="H190" t="s">
        <v>20</v>
      </c>
      <c r="I190">
        <v>24781.01</v>
      </c>
      <c r="J190" t="s">
        <v>29</v>
      </c>
      <c r="K190">
        <v>24781.01</v>
      </c>
      <c r="L190" t="s">
        <v>565</v>
      </c>
      <c r="M190" t="s">
        <v>402</v>
      </c>
      <c r="O190">
        <f t="shared" si="16"/>
        <v>60</v>
      </c>
      <c r="P190">
        <f t="shared" si="17"/>
        <v>1486860.5999999999</v>
      </c>
    </row>
    <row r="191" spans="1:16" ht="12.75">
      <c r="A191" t="s">
        <v>13</v>
      </c>
      <c r="B191" t="s">
        <v>14</v>
      </c>
      <c r="C191" t="s">
        <v>203</v>
      </c>
      <c r="D191" t="s">
        <v>204</v>
      </c>
      <c r="E191" t="s">
        <v>566</v>
      </c>
      <c r="F191" t="s">
        <v>21</v>
      </c>
      <c r="G191">
        <v>2698.08</v>
      </c>
      <c r="H191" t="s">
        <v>20</v>
      </c>
      <c r="I191">
        <v>2690.48</v>
      </c>
      <c r="J191" t="s">
        <v>29</v>
      </c>
      <c r="K191">
        <v>2690.48</v>
      </c>
      <c r="L191" t="s">
        <v>567</v>
      </c>
      <c r="M191" t="s">
        <v>402</v>
      </c>
      <c r="O191">
        <f t="shared" si="16"/>
        <v>60</v>
      </c>
      <c r="P191">
        <f t="shared" si="17"/>
        <v>161428.8</v>
      </c>
    </row>
    <row r="192" spans="1:16" ht="12.75">
      <c r="A192" t="s">
        <v>13</v>
      </c>
      <c r="B192" t="s">
        <v>14</v>
      </c>
      <c r="C192" t="s">
        <v>203</v>
      </c>
      <c r="D192" t="s">
        <v>204</v>
      </c>
      <c r="E192" t="s">
        <v>568</v>
      </c>
      <c r="F192" t="s">
        <v>21</v>
      </c>
      <c r="G192">
        <v>3969.91</v>
      </c>
      <c r="H192" t="s">
        <v>20</v>
      </c>
      <c r="I192">
        <v>3958.19</v>
      </c>
      <c r="J192" t="s">
        <v>29</v>
      </c>
      <c r="K192">
        <v>3958.19</v>
      </c>
      <c r="L192" t="s">
        <v>569</v>
      </c>
      <c r="M192" t="s">
        <v>402</v>
      </c>
      <c r="O192">
        <f t="shared" si="16"/>
        <v>60</v>
      </c>
      <c r="P192">
        <f t="shared" si="17"/>
        <v>237491.4</v>
      </c>
    </row>
    <row r="193" spans="1:16" ht="12.75">
      <c r="A193" t="s">
        <v>13</v>
      </c>
      <c r="B193" t="s">
        <v>14</v>
      </c>
      <c r="C193" t="s">
        <v>203</v>
      </c>
      <c r="D193" t="s">
        <v>204</v>
      </c>
      <c r="E193" t="s">
        <v>570</v>
      </c>
      <c r="F193" t="s">
        <v>21</v>
      </c>
      <c r="G193">
        <v>5572.36</v>
      </c>
      <c r="H193" t="s">
        <v>20</v>
      </c>
      <c r="I193">
        <v>5556.11</v>
      </c>
      <c r="J193" t="s">
        <v>29</v>
      </c>
      <c r="K193">
        <v>5556.11</v>
      </c>
      <c r="L193" t="s">
        <v>571</v>
      </c>
      <c r="M193" t="s">
        <v>402</v>
      </c>
      <c r="O193">
        <f t="shared" si="16"/>
        <v>60</v>
      </c>
      <c r="P193">
        <f t="shared" si="17"/>
        <v>333366.6</v>
      </c>
    </row>
    <row r="194" spans="1:16" ht="12.75">
      <c r="A194" t="s">
        <v>13</v>
      </c>
      <c r="B194" t="s">
        <v>14</v>
      </c>
      <c r="C194" t="s">
        <v>225</v>
      </c>
      <c r="D194" t="s">
        <v>226</v>
      </c>
      <c r="E194" t="s">
        <v>572</v>
      </c>
      <c r="F194" t="s">
        <v>419</v>
      </c>
      <c r="G194">
        <v>628.85</v>
      </c>
      <c r="H194" t="s">
        <v>20</v>
      </c>
      <c r="I194">
        <v>515.45</v>
      </c>
      <c r="J194" t="s">
        <v>358</v>
      </c>
      <c r="K194">
        <v>515.45</v>
      </c>
      <c r="L194" t="s">
        <v>573</v>
      </c>
      <c r="M194" t="s">
        <v>402</v>
      </c>
      <c r="O194">
        <f t="shared" si="16"/>
        <v>-1</v>
      </c>
      <c r="P194">
        <f t="shared" si="17"/>
        <v>-515.45</v>
      </c>
    </row>
    <row r="195" spans="1:16" ht="12.75">
      <c r="A195" t="s">
        <v>13</v>
      </c>
      <c r="B195" t="s">
        <v>14</v>
      </c>
      <c r="C195" t="s">
        <v>225</v>
      </c>
      <c r="D195" t="s">
        <v>226</v>
      </c>
      <c r="E195" t="s">
        <v>574</v>
      </c>
      <c r="F195" t="s">
        <v>419</v>
      </c>
      <c r="G195">
        <v>206.84</v>
      </c>
      <c r="H195" t="s">
        <v>20</v>
      </c>
      <c r="I195">
        <v>169.54</v>
      </c>
      <c r="J195" t="s">
        <v>358</v>
      </c>
      <c r="K195">
        <v>169.54</v>
      </c>
      <c r="L195" t="s">
        <v>575</v>
      </c>
      <c r="M195" t="s">
        <v>402</v>
      </c>
      <c r="O195">
        <f t="shared" si="16"/>
        <v>-1</v>
      </c>
      <c r="P195">
        <f t="shared" si="17"/>
        <v>-169.54</v>
      </c>
    </row>
    <row r="196" spans="1:16" ht="12.75">
      <c r="A196" t="s">
        <v>13</v>
      </c>
      <c r="B196" t="s">
        <v>14</v>
      </c>
      <c r="C196" t="s">
        <v>225</v>
      </c>
      <c r="D196" t="s">
        <v>226</v>
      </c>
      <c r="E196" t="s">
        <v>576</v>
      </c>
      <c r="F196" t="s">
        <v>419</v>
      </c>
      <c r="G196">
        <v>532.65</v>
      </c>
      <c r="H196" t="s">
        <v>20</v>
      </c>
      <c r="I196">
        <v>436.6</v>
      </c>
      <c r="J196" t="s">
        <v>358</v>
      </c>
      <c r="K196">
        <v>436.6</v>
      </c>
      <c r="L196" t="s">
        <v>577</v>
      </c>
      <c r="M196" t="s">
        <v>402</v>
      </c>
      <c r="O196">
        <f t="shared" si="16"/>
        <v>-1</v>
      </c>
      <c r="P196">
        <f t="shared" si="17"/>
        <v>-436.6</v>
      </c>
    </row>
    <row r="197" spans="1:16" ht="12.75">
      <c r="A197" t="s">
        <v>13</v>
      </c>
      <c r="B197" t="s">
        <v>14</v>
      </c>
      <c r="C197" t="s">
        <v>225</v>
      </c>
      <c r="D197" t="s">
        <v>226</v>
      </c>
      <c r="E197" t="s">
        <v>578</v>
      </c>
      <c r="F197" t="s">
        <v>419</v>
      </c>
      <c r="G197">
        <v>163.46</v>
      </c>
      <c r="H197" t="s">
        <v>20</v>
      </c>
      <c r="I197">
        <v>133.98</v>
      </c>
      <c r="J197" t="s">
        <v>358</v>
      </c>
      <c r="K197">
        <v>133.98</v>
      </c>
      <c r="L197" t="s">
        <v>579</v>
      </c>
      <c r="M197" t="s">
        <v>402</v>
      </c>
      <c r="O197">
        <f t="shared" si="16"/>
        <v>-1</v>
      </c>
      <c r="P197">
        <f t="shared" si="17"/>
        <v>-133.98</v>
      </c>
    </row>
    <row r="198" spans="1:16" ht="12.75">
      <c r="A198" t="s">
        <v>13</v>
      </c>
      <c r="B198" t="s">
        <v>14</v>
      </c>
      <c r="C198" t="s">
        <v>225</v>
      </c>
      <c r="D198" t="s">
        <v>226</v>
      </c>
      <c r="E198" t="s">
        <v>580</v>
      </c>
      <c r="F198" t="s">
        <v>419</v>
      </c>
      <c r="G198">
        <v>53.31</v>
      </c>
      <c r="H198" t="s">
        <v>20</v>
      </c>
      <c r="I198">
        <v>43.7</v>
      </c>
      <c r="J198" t="s">
        <v>358</v>
      </c>
      <c r="K198">
        <v>43.7</v>
      </c>
      <c r="L198" t="s">
        <v>581</v>
      </c>
      <c r="M198" t="s">
        <v>402</v>
      </c>
      <c r="O198">
        <f t="shared" si="16"/>
        <v>-1</v>
      </c>
      <c r="P198">
        <f t="shared" si="17"/>
        <v>-43.7</v>
      </c>
    </row>
    <row r="199" spans="1:16" ht="12.75">
      <c r="A199" t="s">
        <v>13</v>
      </c>
      <c r="B199" t="s">
        <v>14</v>
      </c>
      <c r="C199" t="s">
        <v>225</v>
      </c>
      <c r="D199" t="s">
        <v>226</v>
      </c>
      <c r="E199" t="s">
        <v>582</v>
      </c>
      <c r="F199" t="s">
        <v>29</v>
      </c>
      <c r="G199">
        <v>294.64</v>
      </c>
      <c r="H199" t="s">
        <v>20</v>
      </c>
      <c r="I199">
        <v>241.51</v>
      </c>
      <c r="J199" t="s">
        <v>358</v>
      </c>
      <c r="K199">
        <v>241.51</v>
      </c>
      <c r="L199" t="s">
        <v>583</v>
      </c>
      <c r="M199" t="s">
        <v>402</v>
      </c>
      <c r="O199">
        <f t="shared" si="16"/>
        <v>-1</v>
      </c>
      <c r="P199">
        <f>K199*O199</f>
        <v>-241.51</v>
      </c>
    </row>
    <row r="200" spans="1:16" ht="12.75">
      <c r="A200" t="s">
        <v>13</v>
      </c>
      <c r="B200" t="s">
        <v>14</v>
      </c>
      <c r="C200" t="s">
        <v>225</v>
      </c>
      <c r="D200" t="s">
        <v>226</v>
      </c>
      <c r="E200" t="s">
        <v>584</v>
      </c>
      <c r="F200" t="s">
        <v>29</v>
      </c>
      <c r="G200">
        <v>722.24</v>
      </c>
      <c r="H200" t="s">
        <v>20</v>
      </c>
      <c r="I200">
        <v>592</v>
      </c>
      <c r="J200" t="s">
        <v>358</v>
      </c>
      <c r="K200">
        <v>592</v>
      </c>
      <c r="L200" t="s">
        <v>585</v>
      </c>
      <c r="M200" t="s">
        <v>402</v>
      </c>
      <c r="O200">
        <f t="shared" si="16"/>
        <v>-1</v>
      </c>
      <c r="P200">
        <f aca="true" t="shared" si="18" ref="P200:P222">K200*O200</f>
        <v>-592</v>
      </c>
    </row>
    <row r="201" spans="1:16" ht="12.75">
      <c r="A201" t="s">
        <v>13</v>
      </c>
      <c r="B201" t="s">
        <v>14</v>
      </c>
      <c r="C201" t="s">
        <v>586</v>
      </c>
      <c r="D201" t="s">
        <v>587</v>
      </c>
      <c r="E201" t="s">
        <v>588</v>
      </c>
      <c r="F201" t="s">
        <v>42</v>
      </c>
      <c r="G201">
        <v>107.51</v>
      </c>
      <c r="H201" t="s">
        <v>20</v>
      </c>
      <c r="I201">
        <v>88.12</v>
      </c>
      <c r="J201" t="s">
        <v>36</v>
      </c>
      <c r="K201">
        <v>88.12</v>
      </c>
      <c r="L201" t="s">
        <v>589</v>
      </c>
      <c r="M201" t="s">
        <v>402</v>
      </c>
      <c r="O201">
        <f t="shared" si="16"/>
        <v>29</v>
      </c>
      <c r="P201">
        <f t="shared" si="18"/>
        <v>2555.48</v>
      </c>
    </row>
    <row r="202" spans="1:16" ht="12.75">
      <c r="A202" t="s">
        <v>13</v>
      </c>
      <c r="B202" t="s">
        <v>14</v>
      </c>
      <c r="C202" t="s">
        <v>264</v>
      </c>
      <c r="D202" t="s">
        <v>265</v>
      </c>
      <c r="E202" t="s">
        <v>590</v>
      </c>
      <c r="F202" t="s">
        <v>29</v>
      </c>
      <c r="G202">
        <v>3293.46</v>
      </c>
      <c r="H202" t="s">
        <v>20</v>
      </c>
      <c r="I202">
        <v>2699.56</v>
      </c>
      <c r="J202" t="s">
        <v>358</v>
      </c>
      <c r="K202">
        <v>2699.56</v>
      </c>
      <c r="L202" t="s">
        <v>591</v>
      </c>
      <c r="M202" t="s">
        <v>402</v>
      </c>
      <c r="O202">
        <f>M202-J202</f>
        <v>-1</v>
      </c>
      <c r="P202">
        <f t="shared" si="18"/>
        <v>-2699.56</v>
      </c>
    </row>
    <row r="203" spans="1:16" ht="12.75">
      <c r="A203" t="s">
        <v>13</v>
      </c>
      <c r="B203" t="s">
        <v>14</v>
      </c>
      <c r="C203" t="s">
        <v>272</v>
      </c>
      <c r="D203" t="s">
        <v>273</v>
      </c>
      <c r="E203" t="s">
        <v>592</v>
      </c>
      <c r="F203" t="s">
        <v>29</v>
      </c>
      <c r="G203">
        <v>62.7</v>
      </c>
      <c r="H203" t="s">
        <v>20</v>
      </c>
      <c r="I203">
        <v>57</v>
      </c>
      <c r="J203" t="s">
        <v>36</v>
      </c>
      <c r="K203">
        <v>57</v>
      </c>
      <c r="L203" t="s">
        <v>593</v>
      </c>
      <c r="M203" t="s">
        <v>402</v>
      </c>
      <c r="O203">
        <f aca="true" t="shared" si="19" ref="O203:O217">M203-J203</f>
        <v>29</v>
      </c>
      <c r="P203">
        <f t="shared" si="18"/>
        <v>1653</v>
      </c>
    </row>
    <row r="204" spans="1:16" ht="12.75">
      <c r="A204" t="s">
        <v>13</v>
      </c>
      <c r="B204" t="s">
        <v>14</v>
      </c>
      <c r="C204" t="s">
        <v>276</v>
      </c>
      <c r="D204" t="s">
        <v>277</v>
      </c>
      <c r="E204" t="s">
        <v>594</v>
      </c>
      <c r="F204" t="s">
        <v>595</v>
      </c>
      <c r="G204">
        <v>9217.05</v>
      </c>
      <c r="H204" t="s">
        <v>20</v>
      </c>
      <c r="I204">
        <v>8778.14</v>
      </c>
      <c r="J204" t="s">
        <v>358</v>
      </c>
      <c r="K204">
        <v>8778.14</v>
      </c>
      <c r="L204" t="s">
        <v>596</v>
      </c>
      <c r="M204" t="s">
        <v>402</v>
      </c>
      <c r="O204">
        <f t="shared" si="19"/>
        <v>-1</v>
      </c>
      <c r="P204">
        <f t="shared" si="18"/>
        <v>-8778.14</v>
      </c>
    </row>
    <row r="205" spans="1:16" ht="12.75">
      <c r="A205" t="s">
        <v>13</v>
      </c>
      <c r="B205" t="s">
        <v>14</v>
      </c>
      <c r="C205" t="s">
        <v>303</v>
      </c>
      <c r="D205" t="s">
        <v>304</v>
      </c>
      <c r="E205" t="s">
        <v>597</v>
      </c>
      <c r="F205" t="s">
        <v>598</v>
      </c>
      <c r="G205">
        <v>2114.11</v>
      </c>
      <c r="H205" t="s">
        <v>20</v>
      </c>
      <c r="I205">
        <v>2032.8</v>
      </c>
      <c r="J205" t="s">
        <v>358</v>
      </c>
      <c r="K205">
        <v>2032.8</v>
      </c>
      <c r="L205" t="s">
        <v>599</v>
      </c>
      <c r="M205" t="s">
        <v>402</v>
      </c>
      <c r="O205">
        <f t="shared" si="19"/>
        <v>-1</v>
      </c>
      <c r="P205">
        <f t="shared" si="18"/>
        <v>-2032.8</v>
      </c>
    </row>
    <row r="206" spans="1:16" ht="12.75">
      <c r="A206" t="s">
        <v>13</v>
      </c>
      <c r="B206" t="s">
        <v>14</v>
      </c>
      <c r="C206" t="s">
        <v>600</v>
      </c>
      <c r="D206" t="s">
        <v>601</v>
      </c>
      <c r="E206" t="s">
        <v>602</v>
      </c>
      <c r="F206" t="s">
        <v>56</v>
      </c>
      <c r="G206">
        <v>2247.24</v>
      </c>
      <c r="H206" t="s">
        <v>20</v>
      </c>
      <c r="I206">
        <v>1842</v>
      </c>
      <c r="J206" t="s">
        <v>358</v>
      </c>
      <c r="K206">
        <v>1842</v>
      </c>
      <c r="L206" t="s">
        <v>603</v>
      </c>
      <c r="M206" t="s">
        <v>402</v>
      </c>
      <c r="O206">
        <f t="shared" si="19"/>
        <v>-1</v>
      </c>
      <c r="P206">
        <f t="shared" si="18"/>
        <v>-1842</v>
      </c>
    </row>
    <row r="207" spans="1:16" ht="12.75">
      <c r="A207" t="s">
        <v>13</v>
      </c>
      <c r="B207" t="s">
        <v>14</v>
      </c>
      <c r="C207" t="s">
        <v>604</v>
      </c>
      <c r="D207" t="s">
        <v>605</v>
      </c>
      <c r="E207" t="s">
        <v>606</v>
      </c>
      <c r="F207" t="s">
        <v>607</v>
      </c>
      <c r="G207">
        <v>1926.63</v>
      </c>
      <c r="H207" t="s">
        <v>20</v>
      </c>
      <c r="I207">
        <v>1263.37</v>
      </c>
      <c r="J207" t="s">
        <v>376</v>
      </c>
      <c r="K207">
        <v>1263.37</v>
      </c>
      <c r="L207" t="s">
        <v>608</v>
      </c>
      <c r="M207" t="s">
        <v>609</v>
      </c>
      <c r="O207">
        <f t="shared" si="19"/>
        <v>-24</v>
      </c>
      <c r="P207">
        <f t="shared" si="18"/>
        <v>-30320.879999999997</v>
      </c>
    </row>
    <row r="208" spans="1:16" ht="12.75">
      <c r="A208" t="s">
        <v>13</v>
      </c>
      <c r="B208" t="s">
        <v>14</v>
      </c>
      <c r="C208" t="s">
        <v>360</v>
      </c>
      <c r="D208" t="s">
        <v>361</v>
      </c>
      <c r="E208" t="s">
        <v>610</v>
      </c>
      <c r="F208" t="s">
        <v>611</v>
      </c>
      <c r="G208">
        <v>188.39</v>
      </c>
      <c r="H208" t="s">
        <v>20</v>
      </c>
      <c r="I208">
        <v>154.42</v>
      </c>
      <c r="J208" t="s">
        <v>612</v>
      </c>
      <c r="K208">
        <v>154.42</v>
      </c>
      <c r="L208" t="s">
        <v>613</v>
      </c>
      <c r="M208" t="s">
        <v>609</v>
      </c>
      <c r="O208">
        <f t="shared" si="19"/>
        <v>-55</v>
      </c>
      <c r="P208">
        <f t="shared" si="18"/>
        <v>-8493.099999999999</v>
      </c>
    </row>
    <row r="209" spans="1:16" ht="12.75">
      <c r="A209" t="s">
        <v>13</v>
      </c>
      <c r="B209" t="s">
        <v>14</v>
      </c>
      <c r="C209" t="s">
        <v>360</v>
      </c>
      <c r="D209" t="s">
        <v>361</v>
      </c>
      <c r="E209" t="s">
        <v>614</v>
      </c>
      <c r="F209" t="s">
        <v>611</v>
      </c>
      <c r="G209">
        <v>113.22</v>
      </c>
      <c r="H209" t="s">
        <v>20</v>
      </c>
      <c r="I209">
        <v>92.8</v>
      </c>
      <c r="J209" t="s">
        <v>612</v>
      </c>
      <c r="K209">
        <v>92.8</v>
      </c>
      <c r="L209" t="s">
        <v>615</v>
      </c>
      <c r="M209" t="s">
        <v>609</v>
      </c>
      <c r="O209">
        <f t="shared" si="19"/>
        <v>-55</v>
      </c>
      <c r="P209">
        <f t="shared" si="18"/>
        <v>-5104</v>
      </c>
    </row>
    <row r="210" spans="1:16" ht="12.75">
      <c r="A210" t="s">
        <v>13</v>
      </c>
      <c r="B210" t="s">
        <v>14</v>
      </c>
      <c r="C210" t="s">
        <v>360</v>
      </c>
      <c r="D210" t="s">
        <v>361</v>
      </c>
      <c r="E210" t="s">
        <v>616</v>
      </c>
      <c r="F210" t="s">
        <v>611</v>
      </c>
      <c r="G210">
        <v>45.92</v>
      </c>
      <c r="H210" t="s">
        <v>20</v>
      </c>
      <c r="I210">
        <v>37.64</v>
      </c>
      <c r="J210" t="s">
        <v>612</v>
      </c>
      <c r="K210">
        <v>37.64</v>
      </c>
      <c r="L210" t="s">
        <v>617</v>
      </c>
      <c r="M210" t="s">
        <v>609</v>
      </c>
      <c r="O210">
        <f t="shared" si="19"/>
        <v>-55</v>
      </c>
      <c r="P210">
        <f t="shared" si="18"/>
        <v>-2070.2</v>
      </c>
    </row>
    <row r="211" spans="1:16" ht="12.75">
      <c r="A211" t="s">
        <v>13</v>
      </c>
      <c r="B211" t="s">
        <v>14</v>
      </c>
      <c r="C211" t="s">
        <v>360</v>
      </c>
      <c r="D211" t="s">
        <v>361</v>
      </c>
      <c r="E211" t="s">
        <v>618</v>
      </c>
      <c r="F211" t="s">
        <v>611</v>
      </c>
      <c r="G211">
        <v>68.08</v>
      </c>
      <c r="H211" t="s">
        <v>20</v>
      </c>
      <c r="I211">
        <v>55.8</v>
      </c>
      <c r="J211" t="s">
        <v>612</v>
      </c>
      <c r="K211">
        <v>55.8</v>
      </c>
      <c r="L211" t="s">
        <v>619</v>
      </c>
      <c r="M211" t="s">
        <v>609</v>
      </c>
      <c r="O211">
        <f t="shared" si="19"/>
        <v>-55</v>
      </c>
      <c r="P211">
        <f t="shared" si="18"/>
        <v>-3069</v>
      </c>
    </row>
    <row r="212" spans="1:16" ht="12.75">
      <c r="A212" t="s">
        <v>13</v>
      </c>
      <c r="B212" t="s">
        <v>14</v>
      </c>
      <c r="C212" t="s">
        <v>336</v>
      </c>
      <c r="D212" t="s">
        <v>337</v>
      </c>
      <c r="E212" t="s">
        <v>620</v>
      </c>
      <c r="F212" t="s">
        <v>621</v>
      </c>
      <c r="G212">
        <v>165.77</v>
      </c>
      <c r="H212" t="s">
        <v>20</v>
      </c>
      <c r="I212">
        <v>135.88</v>
      </c>
      <c r="J212" t="s">
        <v>622</v>
      </c>
      <c r="K212">
        <v>135.88</v>
      </c>
      <c r="L212" t="s">
        <v>623</v>
      </c>
      <c r="M212" t="s">
        <v>609</v>
      </c>
      <c r="O212">
        <f t="shared" si="19"/>
        <v>-20</v>
      </c>
      <c r="P212">
        <f t="shared" si="18"/>
        <v>-2717.6</v>
      </c>
    </row>
    <row r="213" spans="1:16" ht="12.75">
      <c r="A213" t="s">
        <v>13</v>
      </c>
      <c r="B213" t="s">
        <v>14</v>
      </c>
      <c r="C213" t="s">
        <v>336</v>
      </c>
      <c r="D213" t="s">
        <v>337</v>
      </c>
      <c r="E213" t="s">
        <v>624</v>
      </c>
      <c r="F213" t="s">
        <v>621</v>
      </c>
      <c r="G213">
        <v>204.07</v>
      </c>
      <c r="H213" t="s">
        <v>20</v>
      </c>
      <c r="I213">
        <v>167.27</v>
      </c>
      <c r="J213" t="s">
        <v>622</v>
      </c>
      <c r="K213">
        <v>167.27</v>
      </c>
      <c r="L213" t="s">
        <v>625</v>
      </c>
      <c r="M213" t="s">
        <v>609</v>
      </c>
      <c r="O213">
        <f t="shared" si="19"/>
        <v>-20</v>
      </c>
      <c r="P213">
        <f t="shared" si="18"/>
        <v>-3345.4</v>
      </c>
    </row>
    <row r="214" spans="1:16" ht="12.75">
      <c r="A214" t="s">
        <v>13</v>
      </c>
      <c r="B214" t="s">
        <v>14</v>
      </c>
      <c r="C214" t="s">
        <v>336</v>
      </c>
      <c r="D214" t="s">
        <v>337</v>
      </c>
      <c r="E214" t="s">
        <v>626</v>
      </c>
      <c r="F214" t="s">
        <v>621</v>
      </c>
      <c r="G214">
        <v>215.33</v>
      </c>
      <c r="H214" t="s">
        <v>20</v>
      </c>
      <c r="I214">
        <v>176.5</v>
      </c>
      <c r="J214" t="s">
        <v>622</v>
      </c>
      <c r="K214">
        <v>176.5</v>
      </c>
      <c r="L214" t="s">
        <v>627</v>
      </c>
      <c r="M214" t="s">
        <v>609</v>
      </c>
      <c r="O214">
        <f t="shared" si="19"/>
        <v>-20</v>
      </c>
      <c r="P214">
        <f t="shared" si="18"/>
        <v>-3530</v>
      </c>
    </row>
    <row r="215" spans="1:16" ht="12.75">
      <c r="A215" t="s">
        <v>13</v>
      </c>
      <c r="B215" t="s">
        <v>14</v>
      </c>
      <c r="C215" t="s">
        <v>336</v>
      </c>
      <c r="D215" t="s">
        <v>337</v>
      </c>
      <c r="E215" t="s">
        <v>628</v>
      </c>
      <c r="F215" t="s">
        <v>621</v>
      </c>
      <c r="G215">
        <v>525.15</v>
      </c>
      <c r="H215" t="s">
        <v>20</v>
      </c>
      <c r="I215">
        <v>430.45</v>
      </c>
      <c r="J215" t="s">
        <v>622</v>
      </c>
      <c r="K215">
        <v>430.45</v>
      </c>
      <c r="L215" t="s">
        <v>629</v>
      </c>
      <c r="M215" t="s">
        <v>609</v>
      </c>
      <c r="O215">
        <f t="shared" si="19"/>
        <v>-20</v>
      </c>
      <c r="P215">
        <f t="shared" si="18"/>
        <v>-8609</v>
      </c>
    </row>
    <row r="216" spans="1:16" ht="12.75">
      <c r="A216" t="s">
        <v>13</v>
      </c>
      <c r="B216" t="s">
        <v>14</v>
      </c>
      <c r="C216" t="s">
        <v>336</v>
      </c>
      <c r="D216" t="s">
        <v>337</v>
      </c>
      <c r="E216" t="s">
        <v>630</v>
      </c>
      <c r="F216" t="s">
        <v>621</v>
      </c>
      <c r="G216">
        <v>3758.53</v>
      </c>
      <c r="H216" t="s">
        <v>20</v>
      </c>
      <c r="I216">
        <v>3080.76</v>
      </c>
      <c r="J216" t="s">
        <v>622</v>
      </c>
      <c r="K216">
        <v>3080.76</v>
      </c>
      <c r="L216" t="s">
        <v>631</v>
      </c>
      <c r="M216" t="s">
        <v>609</v>
      </c>
      <c r="O216">
        <f t="shared" si="19"/>
        <v>-20</v>
      </c>
      <c r="P216">
        <f t="shared" si="18"/>
        <v>-61615.200000000004</v>
      </c>
    </row>
    <row r="217" spans="1:16" ht="12.75">
      <c r="A217" t="s">
        <v>13</v>
      </c>
      <c r="B217" t="s">
        <v>14</v>
      </c>
      <c r="C217" t="s">
        <v>355</v>
      </c>
      <c r="D217" t="s">
        <v>356</v>
      </c>
      <c r="E217" t="s">
        <v>632</v>
      </c>
      <c r="F217" t="s">
        <v>633</v>
      </c>
      <c r="G217">
        <v>113.55</v>
      </c>
      <c r="H217" t="s">
        <v>20</v>
      </c>
      <c r="I217">
        <v>93.07</v>
      </c>
      <c r="J217" t="s">
        <v>634</v>
      </c>
      <c r="K217">
        <v>93.07</v>
      </c>
      <c r="L217" t="s">
        <v>635</v>
      </c>
      <c r="M217" t="s">
        <v>609</v>
      </c>
      <c r="O217">
        <f t="shared" si="19"/>
        <v>-22</v>
      </c>
      <c r="P217">
        <f t="shared" si="18"/>
        <v>-2047.54</v>
      </c>
    </row>
    <row r="218" spans="1:16" ht="12.75">
      <c r="A218" t="s">
        <v>13</v>
      </c>
      <c r="B218" t="s">
        <v>14</v>
      </c>
      <c r="C218" t="s">
        <v>355</v>
      </c>
      <c r="D218" t="s">
        <v>356</v>
      </c>
      <c r="E218" t="s">
        <v>636</v>
      </c>
      <c r="F218" t="s">
        <v>633</v>
      </c>
      <c r="G218">
        <v>1.51</v>
      </c>
      <c r="H218" t="s">
        <v>20</v>
      </c>
      <c r="I218">
        <v>1.24</v>
      </c>
      <c r="J218" t="s">
        <v>634</v>
      </c>
      <c r="K218">
        <v>1.24</v>
      </c>
      <c r="L218" t="s">
        <v>637</v>
      </c>
      <c r="M218" t="s">
        <v>609</v>
      </c>
      <c r="O218">
        <f>M218-J218</f>
        <v>-22</v>
      </c>
      <c r="P218">
        <f t="shared" si="18"/>
        <v>-27.28</v>
      </c>
    </row>
    <row r="219" spans="1:16" ht="12.75">
      <c r="A219" t="s">
        <v>13</v>
      </c>
      <c r="B219" t="s">
        <v>14</v>
      </c>
      <c r="C219" t="s">
        <v>638</v>
      </c>
      <c r="D219" t="s">
        <v>639</v>
      </c>
      <c r="E219" t="s">
        <v>640</v>
      </c>
      <c r="F219" t="s">
        <v>36</v>
      </c>
      <c r="G219">
        <v>30.5</v>
      </c>
      <c r="H219" t="s">
        <v>20</v>
      </c>
      <c r="I219">
        <v>25</v>
      </c>
      <c r="J219" t="s">
        <v>358</v>
      </c>
      <c r="K219">
        <v>25</v>
      </c>
      <c r="L219" t="s">
        <v>641</v>
      </c>
      <c r="M219" t="s">
        <v>609</v>
      </c>
      <c r="O219">
        <f aca="true" t="shared" si="20" ref="O219:O227">M219-J219</f>
        <v>7</v>
      </c>
      <c r="P219">
        <f t="shared" si="18"/>
        <v>175</v>
      </c>
    </row>
    <row r="220" spans="1:16" ht="12.75">
      <c r="A220" t="s">
        <v>13</v>
      </c>
      <c r="B220" t="s">
        <v>14</v>
      </c>
      <c r="C220" t="s">
        <v>642</v>
      </c>
      <c r="D220" t="s">
        <v>643</v>
      </c>
      <c r="E220" t="s">
        <v>644</v>
      </c>
      <c r="F220" t="s">
        <v>645</v>
      </c>
      <c r="G220">
        <v>146.4</v>
      </c>
      <c r="H220" t="s">
        <v>20</v>
      </c>
      <c r="I220">
        <v>120</v>
      </c>
      <c r="J220" t="s">
        <v>29</v>
      </c>
      <c r="K220">
        <v>120</v>
      </c>
      <c r="L220" t="s">
        <v>646</v>
      </c>
      <c r="M220" t="s">
        <v>609</v>
      </c>
      <c r="O220">
        <f t="shared" si="20"/>
        <v>68</v>
      </c>
      <c r="P220">
        <f t="shared" si="18"/>
        <v>8160</v>
      </c>
    </row>
    <row r="221" spans="1:16" ht="12.75">
      <c r="A221" t="s">
        <v>13</v>
      </c>
      <c r="B221" t="s">
        <v>14</v>
      </c>
      <c r="C221" t="s">
        <v>381</v>
      </c>
      <c r="D221" t="s">
        <v>382</v>
      </c>
      <c r="E221" t="s">
        <v>647</v>
      </c>
      <c r="F221" t="s">
        <v>29</v>
      </c>
      <c r="G221">
        <v>740.72</v>
      </c>
      <c r="H221" t="s">
        <v>20</v>
      </c>
      <c r="I221">
        <v>673.38</v>
      </c>
      <c r="J221" t="s">
        <v>358</v>
      </c>
      <c r="K221">
        <v>673.38</v>
      </c>
      <c r="L221" t="s">
        <v>648</v>
      </c>
      <c r="M221" t="s">
        <v>609</v>
      </c>
      <c r="O221">
        <f t="shared" si="20"/>
        <v>7</v>
      </c>
      <c r="P221">
        <f t="shared" si="18"/>
        <v>4713.66</v>
      </c>
    </row>
    <row r="222" spans="1:16" ht="12.75">
      <c r="A222" t="s">
        <v>13</v>
      </c>
      <c r="B222" t="s">
        <v>14</v>
      </c>
      <c r="C222" t="s">
        <v>311</v>
      </c>
      <c r="D222" t="s">
        <v>312</v>
      </c>
      <c r="E222" t="s">
        <v>649</v>
      </c>
      <c r="F222" t="s">
        <v>42</v>
      </c>
      <c r="G222">
        <v>126.12</v>
      </c>
      <c r="H222" t="s">
        <v>20</v>
      </c>
      <c r="I222">
        <v>103.38</v>
      </c>
      <c r="J222" t="s">
        <v>281</v>
      </c>
      <c r="K222">
        <v>103.38</v>
      </c>
      <c r="L222" t="s">
        <v>650</v>
      </c>
      <c r="M222" t="s">
        <v>609</v>
      </c>
      <c r="O222">
        <f t="shared" si="20"/>
        <v>93</v>
      </c>
      <c r="P222">
        <f t="shared" si="18"/>
        <v>9614.34</v>
      </c>
    </row>
    <row r="223" spans="1:16" ht="12.75">
      <c r="A223" t="s">
        <v>13</v>
      </c>
      <c r="B223" t="s">
        <v>14</v>
      </c>
      <c r="C223" t="s">
        <v>651</v>
      </c>
      <c r="D223" t="s">
        <v>652</v>
      </c>
      <c r="E223" t="s">
        <v>653</v>
      </c>
      <c r="F223" t="s">
        <v>654</v>
      </c>
      <c r="G223">
        <v>108.47</v>
      </c>
      <c r="H223" t="s">
        <v>20</v>
      </c>
      <c r="I223">
        <v>88.91</v>
      </c>
      <c r="J223" t="s">
        <v>358</v>
      </c>
      <c r="K223">
        <v>88.91</v>
      </c>
      <c r="L223" t="s">
        <v>655</v>
      </c>
      <c r="M223" t="s">
        <v>656</v>
      </c>
      <c r="O223">
        <f t="shared" si="20"/>
        <v>13</v>
      </c>
      <c r="P223">
        <f>K223*O223</f>
        <v>1155.83</v>
      </c>
    </row>
    <row r="224" spans="1:16" ht="12.75">
      <c r="A224" t="s">
        <v>13</v>
      </c>
      <c r="B224" t="s">
        <v>14</v>
      </c>
      <c r="C224" t="s">
        <v>651</v>
      </c>
      <c r="D224" t="s">
        <v>652</v>
      </c>
      <c r="E224" t="s">
        <v>657</v>
      </c>
      <c r="F224" t="s">
        <v>654</v>
      </c>
      <c r="G224">
        <v>46.68</v>
      </c>
      <c r="H224" t="s">
        <v>20</v>
      </c>
      <c r="I224">
        <v>38.26</v>
      </c>
      <c r="J224" t="s">
        <v>358</v>
      </c>
      <c r="K224">
        <v>38.26</v>
      </c>
      <c r="L224" t="s">
        <v>658</v>
      </c>
      <c r="M224" t="s">
        <v>656</v>
      </c>
      <c r="O224">
        <f t="shared" si="20"/>
        <v>13</v>
      </c>
      <c r="P224">
        <f>K224*O224</f>
        <v>497.38</v>
      </c>
    </row>
    <row r="225" spans="1:16" ht="12.75">
      <c r="A225" t="s">
        <v>13</v>
      </c>
      <c r="B225" t="s">
        <v>14</v>
      </c>
      <c r="C225" t="s">
        <v>651</v>
      </c>
      <c r="D225" t="s">
        <v>652</v>
      </c>
      <c r="E225" t="s">
        <v>659</v>
      </c>
      <c r="F225" t="s">
        <v>654</v>
      </c>
      <c r="G225">
        <v>1125.63</v>
      </c>
      <c r="H225" t="s">
        <v>20</v>
      </c>
      <c r="I225">
        <v>922.65</v>
      </c>
      <c r="J225" t="s">
        <v>358</v>
      </c>
      <c r="K225">
        <v>922.65</v>
      </c>
      <c r="L225" t="s">
        <v>660</v>
      </c>
      <c r="M225" t="s">
        <v>656</v>
      </c>
      <c r="O225">
        <f t="shared" si="20"/>
        <v>13</v>
      </c>
      <c r="P225">
        <f>K225*O225</f>
        <v>11994.449999999999</v>
      </c>
    </row>
    <row r="226" spans="1:16" ht="12.75">
      <c r="A226" t="s">
        <v>13</v>
      </c>
      <c r="B226" t="s">
        <v>14</v>
      </c>
      <c r="C226" t="s">
        <v>311</v>
      </c>
      <c r="D226" t="s">
        <v>312</v>
      </c>
      <c r="E226" t="s">
        <v>661</v>
      </c>
      <c r="F226" t="s">
        <v>29</v>
      </c>
      <c r="G226">
        <v>219.04</v>
      </c>
      <c r="H226" t="s">
        <v>20</v>
      </c>
      <c r="I226">
        <v>179.54</v>
      </c>
      <c r="J226" t="s">
        <v>634</v>
      </c>
      <c r="K226">
        <v>179.54</v>
      </c>
      <c r="L226" t="s">
        <v>662</v>
      </c>
      <c r="M226" t="s">
        <v>663</v>
      </c>
      <c r="O226">
        <f t="shared" si="20"/>
        <v>1</v>
      </c>
      <c r="P226">
        <f>K226*O226</f>
        <v>179.54</v>
      </c>
    </row>
    <row r="227" spans="1:16" ht="12.75">
      <c r="A227" t="s">
        <v>13</v>
      </c>
      <c r="B227" t="s">
        <v>14</v>
      </c>
      <c r="C227" t="s">
        <v>315</v>
      </c>
      <c r="D227" t="s">
        <v>316</v>
      </c>
      <c r="E227" t="s">
        <v>664</v>
      </c>
      <c r="F227" t="s">
        <v>665</v>
      </c>
      <c r="G227">
        <v>9.47</v>
      </c>
      <c r="H227" t="s">
        <v>20</v>
      </c>
      <c r="I227">
        <v>8.61</v>
      </c>
      <c r="J227" t="s">
        <v>634</v>
      </c>
      <c r="K227">
        <v>8.61</v>
      </c>
      <c r="L227" t="s">
        <v>666</v>
      </c>
      <c r="M227" t="s">
        <v>663</v>
      </c>
      <c r="O227">
        <f t="shared" si="20"/>
        <v>1</v>
      </c>
      <c r="P227">
        <f>K227*O227</f>
        <v>8.61</v>
      </c>
    </row>
    <row r="229" spans="11:16" ht="12.75">
      <c r="K229">
        <f>SUM(K2:K228)</f>
        <v>424014.96</v>
      </c>
      <c r="P229" s="4">
        <f>SUM(P2:P228)</f>
        <v>14918697.850000007</v>
      </c>
    </row>
    <row r="233" spans="4:6" ht="12.75">
      <c r="D233" s="2" t="s">
        <v>669</v>
      </c>
      <c r="E233" s="2"/>
      <c r="F233" s="2">
        <f>P229/K229</f>
        <v>35.18436672611742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g.manzini</cp:lastModifiedBy>
  <dcterms:created xsi:type="dcterms:W3CDTF">2018-03-06T09:43:56Z</dcterms:created>
  <dcterms:modified xsi:type="dcterms:W3CDTF">2018-03-06T10:26:46Z</dcterms:modified>
  <cp:category/>
  <cp:version/>
  <cp:contentType/>
  <cp:contentStatus/>
</cp:coreProperties>
</file>